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dzervas\Desktop\"/>
    </mc:Choice>
  </mc:AlternateContent>
  <xr:revisionPtr revIDLastSave="0" documentId="13_ncr:1_{8C5F55DB-3C68-4F14-B515-DB125BDFA20E}" xr6:coauthVersionLast="43" xr6:coauthVersionMax="43" xr10:uidLastSave="{00000000-0000-0000-0000-000000000000}"/>
  <bookViews>
    <workbookView xWindow="4395" yWindow="1005" windowWidth="23490" windowHeight="15330" tabRatio="588" firstSheet="1" activeTab="1" xr2:uid="{00000000-000D-0000-FFFF-FFFF00000000}"/>
  </bookViews>
  <sheets>
    <sheet name="ΓΡΑΠΤΟΙ (Ι) ΓΙΑ WORD" sheetId="11" r:id="rId1"/>
    <sheet name="ΕΚΘΕΣΗ 2016" sheetId="14" r:id="rId2"/>
  </sheets>
  <definedNames>
    <definedName name="_xlnm.Print_Area" localSheetId="0">'ΓΡΑΠΤΟΙ (Ι) ΓΙΑ WORD'!$A$1:$AD$55</definedName>
    <definedName name="_xlnm.Print_Area" localSheetId="1">'ΕΚΘΕΣΗ 2016'!$A$1:$F$8</definedName>
    <definedName name="_xlnm.Print_Titles" localSheetId="0">'ΓΡΑΠΤΟΙ (Ι) ΓΙΑ WORD'!$2:$4</definedName>
    <definedName name="_xlnm.Print_Titles" localSheetId="1">'ΕΚΘΕΣΗ 2016'!$2:$4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4" l="1"/>
  <c r="E6" i="14" l="1"/>
  <c r="D6" i="14"/>
  <c r="F8" i="11"/>
  <c r="P8" i="11" s="1"/>
  <c r="I8" i="11"/>
  <c r="L8" i="11"/>
  <c r="N8" i="11"/>
  <c r="N14" i="11" s="1"/>
  <c r="O14" i="11" s="1"/>
  <c r="S8" i="11"/>
  <c r="T8" i="11"/>
  <c r="V8" i="11"/>
  <c r="W8" i="11"/>
  <c r="X8" i="11"/>
  <c r="Y8" i="11" s="1"/>
  <c r="AD8" i="11"/>
  <c r="N9" i="11"/>
  <c r="S9" i="11"/>
  <c r="T9" i="11"/>
  <c r="V9" i="11"/>
  <c r="W9" i="11"/>
  <c r="X9" i="11"/>
  <c r="Y9" i="11" s="1"/>
  <c r="S10" i="11"/>
  <c r="T10" i="11"/>
  <c r="V10" i="11"/>
  <c r="W10" i="11"/>
  <c r="X10" i="11"/>
  <c r="Y10" i="11" s="1"/>
  <c r="S12" i="11"/>
  <c r="T12" i="11"/>
  <c r="V12" i="11"/>
  <c r="W12" i="11"/>
  <c r="X12" i="11"/>
  <c r="Y12" i="11" s="1"/>
  <c r="E14" i="11"/>
  <c r="F14" i="11" s="1"/>
  <c r="H14" i="11"/>
  <c r="I14" i="11" s="1"/>
  <c r="K14" i="11"/>
  <c r="L14" i="11" s="1"/>
  <c r="AB14" i="11"/>
  <c r="AA36" i="11" s="1"/>
  <c r="AC14" i="11"/>
  <c r="I18" i="11"/>
  <c r="S18" i="11"/>
  <c r="H20" i="11"/>
  <c r="I20" i="11" s="1"/>
  <c r="S20" i="11" s="1"/>
  <c r="Q20" i="11"/>
  <c r="F23" i="11"/>
  <c r="I23" i="11"/>
  <c r="F26" i="11"/>
  <c r="I26" i="11"/>
  <c r="F27" i="11"/>
  <c r="I27" i="11"/>
  <c r="F28" i="11"/>
  <c r="I28" i="11"/>
  <c r="F29" i="11"/>
  <c r="I29" i="11"/>
  <c r="E30" i="11"/>
  <c r="F30" i="11" s="1"/>
  <c r="E32" i="11"/>
  <c r="E38" i="11"/>
  <c r="N38" i="11" s="1"/>
  <c r="E34" i="11"/>
  <c r="H30" i="11"/>
  <c r="I30" i="11" s="1"/>
  <c r="H32" i="11"/>
  <c r="H38" i="11" s="1"/>
  <c r="H34" i="11"/>
  <c r="H40" i="11" s="1"/>
  <c r="E40" i="11"/>
  <c r="H36" i="11"/>
  <c r="K36" i="11"/>
  <c r="L36" i="11" s="1"/>
  <c r="N40" i="11"/>
  <c r="AC36" i="11"/>
  <c r="I36" i="11" l="1"/>
  <c r="AD14" i="11"/>
  <c r="AD36" i="11"/>
  <c r="P14" i="11"/>
  <c r="E36" i="11"/>
  <c r="F6" i="14"/>
  <c r="N36" i="11" l="1"/>
  <c r="O36" i="11" s="1"/>
  <c r="F36" i="11"/>
  <c r="P36" i="11" l="1"/>
</calcChain>
</file>

<file path=xl/sharedStrings.xml><?xml version="1.0" encoding="utf-8"?>
<sst xmlns="http://schemas.openxmlformats.org/spreadsheetml/2006/main" count="120" uniqueCount="61">
  <si>
    <t>ΠΕ</t>
  </si>
  <si>
    <t>ΤΕ</t>
  </si>
  <si>
    <t>ΔΕ</t>
  </si>
  <si>
    <t>ΣΥΝΟΛΟ</t>
  </si>
  <si>
    <t>ΔΕΚΤΕΣ</t>
  </si>
  <si>
    <t>Σ Υ Ν Ο Λ Ι Κ Α</t>
  </si>
  <si>
    <r>
      <t xml:space="preserve">
</t>
    </r>
    <r>
      <rPr>
        <b/>
        <sz val="13"/>
        <color indexed="8"/>
        <rFont val="Arial"/>
        <family val="2"/>
        <charset val="161"/>
      </rPr>
      <t>Α/Α</t>
    </r>
  </si>
  <si>
    <r>
      <t xml:space="preserve">
</t>
    </r>
    <r>
      <rPr>
        <b/>
        <sz val="13"/>
        <color indexed="8"/>
        <rFont val="Arial"/>
        <family val="2"/>
        <charset val="161"/>
      </rPr>
      <t>ΘΕΣΕΙΣ</t>
    </r>
  </si>
  <si>
    <r>
      <t xml:space="preserve">
</t>
    </r>
    <r>
      <rPr>
        <b/>
        <sz val="13"/>
        <color indexed="8"/>
        <rFont val="Arial"/>
        <family val="2"/>
        <charset val="161"/>
      </rPr>
      <t>ΥΠΟΨΗΦΙΟΙ</t>
    </r>
  </si>
  <si>
    <r>
      <t xml:space="preserve">
</t>
    </r>
    <r>
      <rPr>
        <b/>
        <sz val="13"/>
        <color indexed="8"/>
        <rFont val="Arial"/>
        <family val="2"/>
        <charset val="161"/>
      </rPr>
      <t>ΚΑΛΥΨΗ
ΘΕΣΕΩΝ</t>
    </r>
  </si>
  <si>
    <r>
      <t xml:space="preserve">
</t>
    </r>
    <r>
      <rPr>
        <b/>
        <sz val="13"/>
        <color indexed="8"/>
        <rFont val="Arial"/>
        <family val="2"/>
        <charset val="161"/>
      </rPr>
      <t>ΚΕΝΕΣ
ΘΕΣΕΙΣ</t>
    </r>
  </si>
  <si>
    <r>
      <t xml:space="preserve">
</t>
    </r>
    <r>
      <rPr>
        <b/>
        <sz val="13"/>
        <color indexed="8"/>
        <rFont val="Arial"/>
        <family val="2"/>
        <charset val="161"/>
      </rPr>
      <t>ΣΥΜΜΕΤΕΧΟΝΤΕΣ
ΣΤΟ ΔΙΑΓΩΝΙΣΜΟ</t>
    </r>
  </si>
  <si>
    <r>
      <t xml:space="preserve">
</t>
    </r>
    <r>
      <rPr>
        <b/>
        <sz val="13"/>
        <color indexed="8"/>
        <rFont val="Arial"/>
        <family val="2"/>
        <charset val="161"/>
      </rPr>
      <t>ΣΥΜΜΕΤ/ΝΤΕΣ ΠΟΥ
ΣΥΓΚΕΝΤΡΩΣΑΝ
ΤΗ ΒΑΘΜΟΛΟΓΙΑ
ΒΑΣΗΣ</t>
    </r>
  </si>
  <si>
    <r>
      <t xml:space="preserve">
</t>
    </r>
    <r>
      <rPr>
        <b/>
        <sz val="13"/>
        <color indexed="8"/>
        <rFont val="Arial"/>
        <family val="2"/>
        <charset val="161"/>
      </rPr>
      <t>ΣΥΜΜΕΤ/ΝΤΕΣ
ΠΟΥ ΔΕΝ
ΣΥΓΚΕΝΤΡΩΣΑΝ
ΤΗ ΒΑΘΜ. ΒΑΣΗΣ</t>
    </r>
  </si>
  <si>
    <r>
      <t xml:space="preserve">
</t>
    </r>
    <r>
      <rPr>
        <b/>
        <sz val="13"/>
        <color indexed="8"/>
        <rFont val="Arial"/>
        <family val="2"/>
        <charset val="161"/>
      </rPr>
      <t>ΕΝΣΤΑΣΕΙΣ</t>
    </r>
  </si>
  <si>
    <t>%
ΣΥΜΜΕΤ.</t>
  </si>
  <si>
    <t>%
ΚΕΝΩΝ</t>
  </si>
  <si>
    <t>% ΣΤΟ ΣΥΝΟΛΟ ΣΥΜΜΕΤ.</t>
  </si>
  <si>
    <t>%
ΔΕΚΤΩΝ</t>
  </si>
  <si>
    <r>
      <t xml:space="preserve">
</t>
    </r>
    <r>
      <rPr>
        <b/>
        <sz val="13"/>
        <color indexed="8"/>
        <rFont val="Arial"/>
        <family val="2"/>
        <charset val="161"/>
      </rPr>
      <t>ΔΙΑΓ/ΣΜΟΙ</t>
    </r>
  </si>
  <si>
    <t>ΑΝΑ
ΚΑΤΗΓ/ΡΙΑ</t>
  </si>
  <si>
    <r>
      <t xml:space="preserve"> ΑΡΙΘΜΟΣ </t>
    </r>
    <r>
      <rPr>
        <b/>
        <vertAlign val="superscript"/>
        <sz val="11"/>
        <color indexed="8"/>
        <rFont val="Arial"/>
        <family val="2"/>
        <charset val="161"/>
      </rPr>
      <t>(1)</t>
    </r>
    <r>
      <rPr>
        <b/>
        <sz val="10"/>
        <color indexed="8"/>
        <rFont val="Arial"/>
        <family val="2"/>
        <charset val="161"/>
      </rPr>
      <t xml:space="preserve">
ΠΡΟΣ ΘΕΣΗ</t>
    </r>
  </si>
  <si>
    <t>Δ Ι Α Γ Ω Ν Ι Σ Μ Ο Ι   Π Α Ρ Ε Λ Θ Ο Ν Τ Ω Ν   Ε Τ Ω Ν   Σ Ε   Δ Ι Α Δ Ι Κ Α Σ Ι Α   Α Ν Α Π Λ Η Ρ Ω Σ Η Σ</t>
  </si>
  <si>
    <t>1-4</t>
  </si>
  <si>
    <t>(2)</t>
  </si>
  <si>
    <t>ΦΕΚ ΔΙΟΡΙΣΤΕΩΝ</t>
  </si>
  <si>
    <r>
      <t>(1)</t>
    </r>
    <r>
      <rPr>
        <sz val="14"/>
        <rFont val="Arial Greek"/>
        <charset val="161"/>
      </rPr>
      <t xml:space="preserve"> Ο αριθμός των συμμετεχόντων που αναλογεί σε κάθε θέση έχει στρογγυλοποιηθεί.</t>
    </r>
  </si>
  <si>
    <t>(3)</t>
  </si>
  <si>
    <t>ΣΤΑΤΙΣΤΙΚΑ ΣΤΟΙΧΕΙΑ ΓΡΑΠΤΩΝ ΔΙΑΓΩΝΙΣΜΩΝ ΤΩΝ ΟΠΟΙΩΝ ΔΙΑΔΙΚΑΣΙΕΣ ΔΙΕΞΗΧΘΗΣΑΝ ΚΑΤΑ ΤΟ ΕΤΟΣ 2008</t>
  </si>
  <si>
    <t>Δ Ι Α Γ Ω Ν Ι Σ Μ Ο Ι   Ε Τ Ο Υ Σ   2 0 0 8   Σ Ε   Ε Ξ Ε Λ Ι Ξ Η</t>
  </si>
  <si>
    <t>βλ. ΠΙΝΑΚΑ Ι'</t>
  </si>
  <si>
    <t>Δ Ι Α Γ Ω Ν Ι Σ Μ Ο Ι   Π Α Ρ Ε Λ Θ Ο Ν Τ Ω Ν   Ε Τ Ω Ν   Π Ο Υ   Ο Λ Ο Κ Λ Η Ρ Ω Θ Η Κ Α Ν   Κ Α Τ Α   Τ Ο   Ε Τ Ο Σ   2 0 0 8</t>
  </si>
  <si>
    <t>ΥΠΗΡ. ΠΟΛΙΤ. ΑΕΡΟΠ. [ΥΠΑ] (2Γ/2007 – 
ΦΕΚ 462/30.11.07)</t>
  </si>
  <si>
    <t>ΠΕ1</t>
  </si>
  <si>
    <t>Α΄ ΣΤΑΔΙΟ</t>
  </si>
  <si>
    <t>ΠΕ2</t>
  </si>
  <si>
    <t>Β΄ ΣΤΑΔΙΟ</t>
  </si>
  <si>
    <t>Γ΄ ΣΤΑΔΙΟ</t>
  </si>
  <si>
    <t>ΣΥΝΟΛΙΚΑ ΓΙΑ
ΠΑΡΕΛΘONTA ΕΤΗ</t>
  </si>
  <si>
    <t>Ε Ι Δ Ι Κ Η   Δ Ι Α Δ Ι Κ Α Σ Ι Α   Μ Ο Ρ Ι Ο Δ Ο Τ Η Σ Η Σ   Σ Ε   Ε Ξ Ε Λ Ι Ξ Η   Κ Α Τ Α   Τ Ο   Ε Τ Ο Σ   2 0 0 8</t>
  </si>
  <si>
    <t>ΤΕΣΤ ΓΕΝΙΚΩΝ ΓΝΩΣΕΩΝ &amp; ΔΕΞΙΟΤΗΤΩΝ (1Τ/2007 – ΦΕΚ 522/31.12.07)</t>
  </si>
  <si>
    <t>ΣΥΝΟΛΙΚΑ ΓΙΑ
ΔΙΑΔΙΚΑΣΙΑ ΜΟΡΙΟΔΟΤΗΣΗΣ</t>
  </si>
  <si>
    <t>ΟΙΚΟΝΟΜΙΑΣ &amp; ΟΙΚΟΝΟΜΙΚΩΝ - ΜΑΚΕΔΟΝΙΑΣ ΘΡΑΚΗΣ (1Γ/2008 – ΦΕΚ 461/11.9.08)</t>
  </si>
  <si>
    <t>(5)</t>
  </si>
  <si>
    <t>ΕΚΠΑΙΔΕΥΤΙΚΩΝ (2Π/2008 – ΦΕΚ 515/8.10.08)</t>
  </si>
  <si>
    <t>ΕΚΠΑΙΔΕΥΤΙΚΩΝ (3Π/2008 – ΦΕΚ 516/8.10.08)</t>
  </si>
  <si>
    <t>ΕΚΠΑΙΔΕΥΤΙΚΩΝ (4Π/2008 – ΦΕΚ 531/15.10.08)</t>
  </si>
  <si>
    <t>ΕΚΠΑΙΔΕΥΤΙΚΩΝ (5Π/2008 – ΦΕΚ 530/15.10.08)</t>
  </si>
  <si>
    <t>ΣΥΝΟΛΙΚΑ ΓΙΑ
ΔΙΑΓ/ΣΜΟΥΣ 2008 
ΣΕ ΕΞΕΛΙΞΗ</t>
  </si>
  <si>
    <r>
      <t xml:space="preserve">
</t>
    </r>
    <r>
      <rPr>
        <b/>
        <sz val="13"/>
        <color indexed="8"/>
        <rFont val="Arial"/>
        <family val="2"/>
        <charset val="161"/>
      </rPr>
      <t>ΒΑΘΜΟΣ 
ΓΡΑΠΤΗΣ ΕΞΕΤΑΣΗΣ ΤΕΛΕΥΤΑΙΟΥ ΔΙΟΡΙΣΤΕΟΥ</t>
    </r>
  </si>
  <si>
    <r>
      <t xml:space="preserve">71,53
</t>
    </r>
    <r>
      <rPr>
        <sz val="11"/>
        <rFont val="Arial"/>
        <family val="2"/>
        <charset val="161"/>
      </rPr>
      <t>ΚΥΡΙΟΣ ΠΙΝΑΚΑΣ</t>
    </r>
  </si>
  <si>
    <r>
      <t xml:space="preserve">58,22
</t>
    </r>
    <r>
      <rPr>
        <sz val="11"/>
        <rFont val="Arial"/>
        <family val="2"/>
        <charset val="161"/>
      </rPr>
      <t>ΚΥΡΙΟΣ ΠΙΝΑΚΑΣ ΠΟΛΥΤΕΚΝΩΝ</t>
    </r>
  </si>
  <si>
    <r>
      <t xml:space="preserve">56,41
</t>
    </r>
    <r>
      <rPr>
        <sz val="11"/>
        <rFont val="Arial"/>
        <family val="2"/>
        <charset val="161"/>
      </rPr>
      <t>ΚΥΡΙΟΣ ΠΙΝΑΚΑΣ
ΠΟΛΥΤΕΚΝΩΝ</t>
    </r>
  </si>
  <si>
    <r>
      <t>(2)</t>
    </r>
    <r>
      <rPr>
        <sz val="11"/>
        <rFont val="Arial Greek"/>
        <charset val="161"/>
      </rPr>
      <t xml:space="preserve"> </t>
    </r>
    <r>
      <rPr>
        <sz val="14"/>
        <rFont val="Arial Greek"/>
        <charset val="161"/>
      </rPr>
      <t>Στο διαγωνισμό της ΥΠΑ (2Γ/2007) αναφερόμαστε σε υποψηφιότητες και ως εκ τούτου δεν συμπεριλαμβάνονται στο συνολικό αριθμό των υποψηφίων.</t>
    </r>
  </si>
  <si>
    <r>
      <t>(3)</t>
    </r>
    <r>
      <rPr>
        <sz val="11"/>
        <rFont val="Arial Greek"/>
        <charset val="161"/>
      </rPr>
      <t xml:space="preserve"> </t>
    </r>
    <r>
      <rPr>
        <sz val="14"/>
        <rFont val="Arial Greek"/>
        <charset val="161"/>
      </rPr>
      <t>Το τεστ γενικών γνώσεων &amp; δεξιοτήτων αποτελεί ειδική γραπτή δοκιμασία που δεν προκηρύσσεται για την κάλυψη συγκεκριμένων θέσεων, αλλά η επίδοση σε αυτό λειτουργεί ως επιπλέον βαθμολογούμενο κριτήριο στο πλαίσιο συμμετοχής σε διαδικασίες επιλογής προσω</t>
    </r>
  </si>
  <si>
    <r>
      <t>(4)</t>
    </r>
    <r>
      <rPr>
        <sz val="11"/>
        <rFont val="Arial Greek"/>
        <charset val="161"/>
      </rPr>
      <t xml:space="preserve"> </t>
    </r>
    <r>
      <rPr>
        <sz val="14"/>
        <rFont val="Arial Greek"/>
        <charset val="161"/>
      </rPr>
      <t>Ο διαγ/σμός των Μουσικών (1Π/2008) κατά την 31.12.2008 βρισκόταν στο στάδιο βαθμολόγησης.</t>
    </r>
  </si>
  <si>
    <r>
      <t>(5)</t>
    </r>
    <r>
      <rPr>
        <sz val="11"/>
        <rFont val="Arial Greek"/>
        <charset val="161"/>
      </rPr>
      <t xml:space="preserve"> </t>
    </r>
    <r>
      <rPr>
        <sz val="14"/>
        <rFont val="Arial Greek"/>
        <charset val="161"/>
      </rPr>
      <t>Οι λοιποί διαγωνισμοί των εκπαιδευτικών (2Π/2008, 3Π/2008, 4Π/2008, 5Π/2008) βρισκόταν κατά την 31.12.2008 στο στάδιο υποβολής υποψηφιοτήτων.</t>
    </r>
  </si>
  <si>
    <t>K</t>
  </si>
  <si>
    <t>Αναπληρωτές Εκπαιδευτικοί 2018</t>
  </si>
  <si>
    <t>ΚΑΤΗΓ/ΡΙΑ</t>
  </si>
  <si>
    <t>ΕΝΣΤΑΣΕΙΣ ΓΡΑΠΤΩΝ ΔΙΑΓΩΝΙΣΜΩΝ ΤΩΝ ΟΠΟΙΩΝ ΔΙΑΔΙΚΑΣΙΕΣ ΔΙΕΞΗΧΘΗΣΑΝ ΚΑΤΑ ΤΟ ΕΤΟΣ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</si>
</sst>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?,??0"/>
    <numFmt numFmtId="166" formatCode="??"/>
    <numFmt numFmtId="167" formatCode="_-* #,##0.00\ [$€]_-;\-* #,##0.00\ [$€]_-;_-* &quot;-&quot;??\ [$€]_-;_-@_-"/>
  </numFmts>
  <fonts count="31" x14ac:knownFonts="1">
    <font>
      <sz val="10"/>
      <name val="Arial Greek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0"/>
      <name val="Arial"/>
      <family val="2"/>
      <charset val="161"/>
    </font>
    <font>
      <sz val="11"/>
      <name val="Arial Greek"/>
      <charset val="161"/>
    </font>
    <font>
      <b/>
      <sz val="13"/>
      <name val="Arial"/>
      <family val="2"/>
      <charset val="161"/>
    </font>
    <font>
      <b/>
      <sz val="14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12"/>
      <name val="Arial Greek"/>
      <charset val="161"/>
    </font>
    <font>
      <b/>
      <sz val="2"/>
      <color indexed="8"/>
      <name val="Arial"/>
      <family val="2"/>
      <charset val="161"/>
    </font>
    <font>
      <sz val="12"/>
      <name val="Arial"/>
      <family val="2"/>
      <charset val="161"/>
    </font>
    <font>
      <b/>
      <sz val="13"/>
      <color indexed="8"/>
      <name val="Arial"/>
      <family val="2"/>
      <charset val="161"/>
    </font>
    <font>
      <b/>
      <sz val="16"/>
      <color indexed="8"/>
      <name val="Arial"/>
      <family val="2"/>
      <charset val="161"/>
    </font>
    <font>
      <sz val="13"/>
      <name val="Arial"/>
      <family val="2"/>
      <charset val="161"/>
    </font>
    <font>
      <b/>
      <sz val="14"/>
      <name val="Arial"/>
      <family val="2"/>
      <charset val="161"/>
    </font>
    <font>
      <sz val="14"/>
      <name val="Arial Greek"/>
      <charset val="161"/>
    </font>
    <font>
      <sz val="13"/>
      <color indexed="8"/>
      <name val="Arial"/>
      <family val="2"/>
      <charset val="161"/>
    </font>
    <font>
      <sz val="13"/>
      <name val="Arial Greek"/>
      <charset val="161"/>
    </font>
    <font>
      <b/>
      <vertAlign val="superscript"/>
      <sz val="11"/>
      <color indexed="8"/>
      <name val="Arial"/>
      <family val="2"/>
      <charset val="161"/>
    </font>
    <font>
      <b/>
      <vertAlign val="superscript"/>
      <sz val="16"/>
      <color indexed="8"/>
      <name val="Arial"/>
      <family val="2"/>
      <charset val="161"/>
    </font>
    <font>
      <b/>
      <vertAlign val="superscript"/>
      <sz val="16"/>
      <name val="Arial Greek"/>
      <charset val="161"/>
    </font>
    <font>
      <sz val="12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vertAlign val="superscript"/>
      <sz val="12"/>
      <color indexed="8"/>
      <name val="Arial"/>
      <family val="2"/>
      <charset val="161"/>
    </font>
    <font>
      <sz val="11"/>
      <name val="Arial"/>
      <family val="2"/>
      <charset val="161"/>
    </font>
    <font>
      <sz val="10"/>
      <color indexed="8"/>
      <name val="Arial"/>
      <family val="2"/>
      <charset val="161"/>
    </font>
    <font>
      <b/>
      <sz val="13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mediumGray">
        <fgColor indexed="51"/>
        <bgColor indexed="9"/>
      </patternFill>
    </fill>
    <fill>
      <patternFill patternType="solid">
        <fgColor indexed="22"/>
        <bgColor indexed="64"/>
      </patternFill>
    </fill>
    <fill>
      <patternFill patternType="mediumGray">
        <fgColor indexed="51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0" fillId="2" borderId="3" xfId="0" applyFont="1" applyFill="1" applyBorder="1" applyAlignment="1">
      <alignment horizontal="center" vertical="center" textRotation="90" wrapText="1"/>
    </xf>
    <xf numFmtId="13" fontId="10" fillId="2" borderId="3" xfId="0" applyNumberFormat="1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center" vertical="center" textRotation="90" wrapText="1"/>
    </xf>
    <xf numFmtId="2" fontId="14" fillId="0" borderId="4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0" borderId="0" xfId="0" applyAlignment="1">
      <alignment vertical="center"/>
    </xf>
    <xf numFmtId="3" fontId="20" fillId="0" borderId="6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top" textRotation="90"/>
    </xf>
    <xf numFmtId="0" fontId="20" fillId="0" borderId="9" xfId="0" applyFont="1" applyBorder="1" applyAlignment="1">
      <alignment vertical="center" wrapText="1"/>
    </xf>
    <xf numFmtId="3" fontId="17" fillId="0" borderId="9" xfId="0" applyNumberFormat="1" applyFont="1" applyFill="1" applyBorder="1" applyAlignment="1">
      <alignment vertical="center"/>
    </xf>
    <xf numFmtId="3" fontId="20" fillId="0" borderId="9" xfId="0" applyNumberFormat="1" applyFont="1" applyBorder="1" applyAlignment="1">
      <alignment vertical="center" wrapText="1"/>
    </xf>
    <xf numFmtId="165" fontId="20" fillId="0" borderId="10" xfId="0" applyNumberFormat="1" applyFont="1" applyBorder="1" applyAlignment="1">
      <alignment vertical="center" wrapText="1"/>
    </xf>
    <xf numFmtId="9" fontId="20" fillId="4" borderId="11" xfId="0" applyNumberFormat="1" applyFont="1" applyFill="1" applyBorder="1" applyAlignment="1">
      <alignment vertical="center" wrapText="1"/>
    </xf>
    <xf numFmtId="166" fontId="20" fillId="0" borderId="11" xfId="0" applyNumberFormat="1" applyFont="1" applyBorder="1" applyAlignment="1">
      <alignment vertical="center" wrapText="1"/>
    </xf>
    <xf numFmtId="3" fontId="20" fillId="0" borderId="11" xfId="0" applyNumberFormat="1" applyFont="1" applyBorder="1" applyAlignment="1">
      <alignment vertical="center" wrapText="1"/>
    </xf>
    <xf numFmtId="165" fontId="20" fillId="0" borderId="11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3" fontId="17" fillId="0" borderId="4" xfId="0" applyNumberFormat="1" applyFont="1" applyFill="1" applyBorder="1" applyAlignment="1">
      <alignment vertical="center"/>
    </xf>
    <xf numFmtId="3" fontId="20" fillId="0" borderId="4" xfId="0" applyNumberFormat="1" applyFont="1" applyBorder="1" applyAlignment="1">
      <alignment vertical="center" wrapText="1"/>
    </xf>
    <xf numFmtId="165" fontId="20" fillId="0" borderId="12" xfId="0" applyNumberFormat="1" applyFont="1" applyBorder="1" applyAlignment="1">
      <alignment vertical="center" wrapText="1"/>
    </xf>
    <xf numFmtId="9" fontId="20" fillId="4" borderId="3" xfId="0" applyNumberFormat="1" applyFont="1" applyFill="1" applyBorder="1" applyAlignment="1">
      <alignment vertical="center" wrapText="1"/>
    </xf>
    <xf numFmtId="166" fontId="20" fillId="0" borderId="3" xfId="0" applyNumberFormat="1" applyFont="1" applyBorder="1" applyAlignment="1">
      <alignment vertical="center" wrapText="1"/>
    </xf>
    <xf numFmtId="3" fontId="20" fillId="0" borderId="3" xfId="0" applyNumberFormat="1" applyFont="1" applyBorder="1" applyAlignment="1">
      <alignment vertical="center" wrapText="1"/>
    </xf>
    <xf numFmtId="165" fontId="20" fillId="0" borderId="3" xfId="0" applyNumberFormat="1" applyFont="1" applyBorder="1" applyAlignment="1">
      <alignment vertical="center" wrapText="1"/>
    </xf>
    <xf numFmtId="2" fontId="14" fillId="5" borderId="13" xfId="0" applyNumberFormat="1" applyFont="1" applyFill="1" applyBorder="1" applyAlignment="1">
      <alignment horizontal="center" vertical="center" wrapText="1"/>
    </xf>
    <xf numFmtId="165" fontId="20" fillId="4" borderId="7" xfId="0" applyNumberFormat="1" applyFont="1" applyFill="1" applyBorder="1" applyAlignment="1">
      <alignment vertical="center" wrapText="1"/>
    </xf>
    <xf numFmtId="3" fontId="17" fillId="0" borderId="8" xfId="0" applyNumberFormat="1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vertical="center"/>
    </xf>
    <xf numFmtId="3" fontId="17" fillId="4" borderId="6" xfId="0" applyNumberFormat="1" applyFont="1" applyFill="1" applyBorder="1" applyAlignment="1">
      <alignment vertical="center"/>
    </xf>
    <xf numFmtId="165" fontId="20" fillId="4" borderId="6" xfId="0" applyNumberFormat="1" applyFont="1" applyFill="1" applyBorder="1" applyAlignment="1">
      <alignment vertical="center" wrapText="1"/>
    </xf>
    <xf numFmtId="3" fontId="17" fillId="0" borderId="7" xfId="0" applyNumberFormat="1" applyFont="1" applyFill="1" applyBorder="1" applyAlignment="1">
      <alignment vertical="center"/>
    </xf>
    <xf numFmtId="3" fontId="17" fillId="4" borderId="7" xfId="0" applyNumberFormat="1" applyFont="1" applyFill="1" applyBorder="1" applyAlignment="1">
      <alignment vertical="center"/>
    </xf>
    <xf numFmtId="0" fontId="30" fillId="0" borderId="0" xfId="0" applyFont="1" applyAlignment="1">
      <alignment vertical="top"/>
    </xf>
    <xf numFmtId="0" fontId="24" fillId="0" borderId="0" xfId="0" applyFont="1" applyFill="1" applyAlignment="1">
      <alignment vertical="top" wrapText="1"/>
    </xf>
    <xf numFmtId="0" fontId="0" fillId="0" borderId="0" xfId="0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 wrapText="1"/>
    </xf>
    <xf numFmtId="0" fontId="24" fillId="0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9" fontId="20" fillId="4" borderId="3" xfId="0" applyNumberFormat="1" applyFont="1" applyFill="1" applyBorder="1" applyAlignment="1">
      <alignment vertical="center" wrapText="1"/>
    </xf>
    <xf numFmtId="9" fontId="20" fillId="4" borderId="8" xfId="0" applyNumberFormat="1" applyFont="1" applyFill="1" applyBorder="1" applyAlignment="1">
      <alignment vertical="center" wrapText="1"/>
    </xf>
    <xf numFmtId="166" fontId="20" fillId="0" borderId="3" xfId="0" applyNumberFormat="1" applyFont="1" applyBorder="1" applyAlignment="1">
      <alignment vertical="center" wrapText="1"/>
    </xf>
    <xf numFmtId="166" fontId="20" fillId="0" borderId="8" xfId="0" applyNumberFormat="1" applyFont="1" applyBorder="1" applyAlignment="1">
      <alignment vertical="center" wrapText="1"/>
    </xf>
    <xf numFmtId="0" fontId="24" fillId="0" borderId="0" xfId="0" applyFont="1" applyFill="1" applyAlignment="1">
      <alignment vertical="top"/>
    </xf>
    <xf numFmtId="3" fontId="8" fillId="4" borderId="19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8" fillId="4" borderId="14" xfId="0" applyNumberFormat="1" applyFont="1" applyFill="1" applyBorder="1" applyAlignment="1">
      <alignment horizontal="center" vertical="center" wrapText="1"/>
    </xf>
    <xf numFmtId="9" fontId="17" fillId="4" borderId="9" xfId="2" applyFont="1" applyFill="1" applyBorder="1" applyAlignment="1">
      <alignment vertical="center"/>
    </xf>
    <xf numFmtId="9" fontId="17" fillId="4" borderId="3" xfId="2" applyFont="1" applyFill="1" applyBorder="1" applyAlignment="1">
      <alignment vertical="center"/>
    </xf>
    <xf numFmtId="3" fontId="20" fillId="5" borderId="20" xfId="0" applyNumberFormat="1" applyFont="1" applyFill="1" applyBorder="1" applyAlignment="1">
      <alignment horizontal="center" vertical="center" wrapText="1"/>
    </xf>
    <xf numFmtId="3" fontId="20" fillId="5" borderId="21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vertical="center" wrapText="1"/>
    </xf>
    <xf numFmtId="3" fontId="20" fillId="5" borderId="22" xfId="0" applyNumberFormat="1" applyFont="1" applyFill="1" applyBorder="1" applyAlignment="1">
      <alignment horizontal="center" vertical="center" wrapText="1"/>
    </xf>
    <xf numFmtId="3" fontId="20" fillId="5" borderId="23" xfId="0" applyNumberFormat="1" applyFont="1" applyFill="1" applyBorder="1" applyAlignment="1">
      <alignment horizontal="center" vertical="center" wrapText="1"/>
    </xf>
    <xf numFmtId="3" fontId="20" fillId="5" borderId="24" xfId="0" applyNumberFormat="1" applyFont="1" applyFill="1" applyBorder="1" applyAlignment="1">
      <alignment horizontal="center" vertical="center" wrapText="1"/>
    </xf>
    <xf numFmtId="9" fontId="15" fillId="4" borderId="19" xfId="2" applyNumberFormat="1" applyFont="1" applyFill="1" applyBorder="1" applyAlignment="1">
      <alignment horizontal="center" vertical="center" wrapText="1"/>
    </xf>
    <xf numFmtId="9" fontId="15" fillId="4" borderId="4" xfId="2" applyNumberFormat="1" applyFont="1" applyFill="1" applyBorder="1" applyAlignment="1">
      <alignment horizontal="center" vertical="center" wrapText="1"/>
    </xf>
    <xf numFmtId="9" fontId="15" fillId="4" borderId="14" xfId="2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3" fontId="18" fillId="4" borderId="18" xfId="0" applyNumberFormat="1" applyFont="1" applyFill="1" applyBorder="1" applyAlignment="1">
      <alignment vertical="center"/>
    </xf>
    <xf numFmtId="3" fontId="18" fillId="4" borderId="6" xfId="0" applyNumberFormat="1" applyFont="1" applyFill="1" applyBorder="1" applyAlignment="1">
      <alignment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165" fontId="20" fillId="0" borderId="3" xfId="0" applyNumberFormat="1" applyFont="1" applyBorder="1" applyAlignment="1">
      <alignment vertical="center" wrapText="1"/>
    </xf>
    <xf numFmtId="165" fontId="20" fillId="0" borderId="8" xfId="0" applyNumberFormat="1" applyFont="1" applyBorder="1" applyAlignment="1">
      <alignment vertical="center" wrapText="1"/>
    </xf>
    <xf numFmtId="165" fontId="9" fillId="4" borderId="19" xfId="0" applyNumberFormat="1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3" fontId="18" fillId="4" borderId="19" xfId="0" applyNumberFormat="1" applyFont="1" applyFill="1" applyBorder="1" applyAlignment="1">
      <alignment horizontal="center" vertical="center"/>
    </xf>
    <xf numFmtId="3" fontId="18" fillId="4" borderId="8" xfId="0" applyNumberFormat="1" applyFont="1" applyFill="1" applyBorder="1" applyAlignment="1">
      <alignment horizontal="center" vertical="center"/>
    </xf>
    <xf numFmtId="165" fontId="9" fillId="5" borderId="20" xfId="0" applyNumberFormat="1" applyFont="1" applyFill="1" applyBorder="1" applyAlignment="1">
      <alignment horizontal="center" vertical="center"/>
    </xf>
    <xf numFmtId="165" fontId="9" fillId="5" borderId="21" xfId="0" applyNumberFormat="1" applyFont="1" applyFill="1" applyBorder="1" applyAlignment="1">
      <alignment horizontal="center" vertical="center"/>
    </xf>
    <xf numFmtId="165" fontId="9" fillId="5" borderId="16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165" fontId="9" fillId="5" borderId="22" xfId="0" applyNumberFormat="1" applyFont="1" applyFill="1" applyBorder="1" applyAlignment="1">
      <alignment horizontal="center" vertical="center"/>
    </xf>
    <xf numFmtId="165" fontId="9" fillId="5" borderId="23" xfId="0" applyNumberFormat="1" applyFont="1" applyFill="1" applyBorder="1" applyAlignment="1">
      <alignment horizontal="center" vertical="center"/>
    </xf>
    <xf numFmtId="165" fontId="9" fillId="5" borderId="24" xfId="0" applyNumberFormat="1" applyFont="1" applyFill="1" applyBorder="1" applyAlignment="1">
      <alignment horizontal="center" vertical="center"/>
    </xf>
    <xf numFmtId="164" fontId="18" fillId="4" borderId="19" xfId="2" applyNumberFormat="1" applyFont="1" applyFill="1" applyBorder="1" applyAlignment="1">
      <alignment horizontal="center" vertical="center"/>
    </xf>
    <xf numFmtId="164" fontId="18" fillId="4" borderId="4" xfId="2" applyNumberFormat="1" applyFont="1" applyFill="1" applyBorder="1" applyAlignment="1">
      <alignment horizontal="center" vertical="center"/>
    </xf>
    <xf numFmtId="164" fontId="18" fillId="4" borderId="7" xfId="2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90"/>
    </xf>
    <xf numFmtId="3" fontId="20" fillId="0" borderId="3" xfId="0" applyNumberFormat="1" applyFont="1" applyBorder="1" applyAlignment="1">
      <alignment vertical="center" wrapText="1"/>
    </xf>
    <xf numFmtId="3" fontId="20" fillId="0" borderId="8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 vertical="center" textRotation="90"/>
    </xf>
    <xf numFmtId="165" fontId="20" fillId="0" borderId="12" xfId="0" applyNumberFormat="1" applyFont="1" applyBorder="1" applyAlignment="1">
      <alignment vertical="center" wrapText="1"/>
    </xf>
    <xf numFmtId="165" fontId="20" fillId="0" borderId="25" xfId="0" applyNumberFormat="1" applyFont="1" applyBorder="1" applyAlignment="1">
      <alignment vertical="center" wrapText="1"/>
    </xf>
    <xf numFmtId="3" fontId="20" fillId="0" borderId="11" xfId="0" applyNumberFormat="1" applyFont="1" applyBorder="1" applyAlignment="1">
      <alignment vertical="center" wrapText="1"/>
    </xf>
    <xf numFmtId="3" fontId="20" fillId="0" borderId="7" xfId="0" applyNumberFormat="1" applyFont="1" applyBorder="1" applyAlignment="1">
      <alignment vertical="center" wrapText="1"/>
    </xf>
    <xf numFmtId="3" fontId="15" fillId="4" borderId="19" xfId="0" applyNumberFormat="1" applyFont="1" applyFill="1" applyBorder="1" applyAlignment="1">
      <alignment horizontal="center"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3" fontId="15" fillId="4" borderId="14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3" fontId="17" fillId="4" borderId="11" xfId="0" applyNumberFormat="1" applyFont="1" applyFill="1" applyBorder="1" applyAlignment="1">
      <alignment vertical="center"/>
    </xf>
    <xf numFmtId="3" fontId="17" fillId="4" borderId="4" xfId="0" applyNumberFormat="1" applyFont="1" applyFill="1" applyBorder="1" applyAlignment="1">
      <alignment vertical="center"/>
    </xf>
    <xf numFmtId="3" fontId="17" fillId="4" borderId="8" xfId="0" applyNumberFormat="1" applyFont="1" applyFill="1" applyBorder="1" applyAlignment="1">
      <alignment vertical="center"/>
    </xf>
    <xf numFmtId="165" fontId="20" fillId="4" borderId="11" xfId="0" applyNumberFormat="1" applyFont="1" applyFill="1" applyBorder="1" applyAlignment="1">
      <alignment vertical="center" wrapText="1"/>
    </xf>
    <xf numFmtId="165" fontId="20" fillId="4" borderId="8" xfId="0" applyNumberFormat="1" applyFont="1" applyFill="1" applyBorder="1" applyAlignment="1">
      <alignment vertical="center" wrapText="1"/>
    </xf>
    <xf numFmtId="3" fontId="15" fillId="4" borderId="7" xfId="0" applyNumberFormat="1" applyFont="1" applyFill="1" applyBorder="1" applyAlignment="1">
      <alignment horizontal="center" vertical="center" wrapText="1"/>
    </xf>
    <xf numFmtId="165" fontId="15" fillId="4" borderId="19" xfId="0" applyNumberFormat="1" applyFont="1" applyFill="1" applyBorder="1" applyAlignment="1">
      <alignment horizontal="center" vertical="center" wrapText="1"/>
    </xf>
    <xf numFmtId="165" fontId="15" fillId="4" borderId="7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49" fontId="23" fillId="5" borderId="28" xfId="0" applyNumberFormat="1" applyFont="1" applyFill="1" applyBorder="1" applyAlignment="1">
      <alignment horizontal="center" vertical="center" wrapText="1"/>
    </xf>
    <xf numFmtId="49" fontId="29" fillId="5" borderId="29" xfId="0" applyNumberFormat="1" applyFont="1" applyFill="1" applyBorder="1" applyAlignment="1">
      <alignment horizontal="center" vertical="center" wrapText="1"/>
    </xf>
    <xf numFmtId="49" fontId="29" fillId="5" borderId="12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29" fillId="5" borderId="0" xfId="0" applyNumberFormat="1" applyFont="1" applyFill="1" applyBorder="1" applyAlignment="1">
      <alignment horizontal="center" vertical="center" wrapText="1"/>
    </xf>
    <xf numFmtId="49" fontId="29" fillId="5" borderId="2" xfId="0" applyNumberFormat="1" applyFont="1" applyFill="1" applyBorder="1" applyAlignment="1">
      <alignment horizontal="center" vertical="center" wrapText="1"/>
    </xf>
    <xf numFmtId="49" fontId="29" fillId="5" borderId="22" xfId="0" applyNumberFormat="1" applyFont="1" applyFill="1" applyBorder="1" applyAlignment="1">
      <alignment horizontal="center" vertical="center" wrapText="1"/>
    </xf>
    <xf numFmtId="49" fontId="29" fillId="5" borderId="23" xfId="0" applyNumberFormat="1" applyFont="1" applyFill="1" applyBorder="1" applyAlignment="1">
      <alignment horizontal="center" vertical="center" wrapText="1"/>
    </xf>
    <xf numFmtId="49" fontId="29" fillId="5" borderId="24" xfId="0" applyNumberFormat="1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165" fontId="20" fillId="4" borderId="7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right" vertical="center" wrapText="1" indent="1"/>
    </xf>
    <xf numFmtId="0" fontId="4" fillId="0" borderId="21" xfId="0" applyFont="1" applyFill="1" applyBorder="1" applyAlignment="1">
      <alignment horizontal="right" vertical="center" wrapText="1" indent="1"/>
    </xf>
    <xf numFmtId="0" fontId="4" fillId="0" borderId="16" xfId="0" applyFont="1" applyFill="1" applyBorder="1" applyAlignment="1">
      <alignment horizontal="right" vertical="center" wrapText="1" indent="1"/>
    </xf>
    <xf numFmtId="0" fontId="4" fillId="0" borderId="1" xfId="0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right" vertical="center" wrapText="1" indent="1"/>
    </xf>
    <xf numFmtId="0" fontId="4" fillId="0" borderId="2" xfId="0" applyFont="1" applyFill="1" applyBorder="1" applyAlignment="1">
      <alignment horizontal="right" vertical="center" wrapText="1" indent="1"/>
    </xf>
    <xf numFmtId="0" fontId="4" fillId="0" borderId="27" xfId="0" applyFont="1" applyFill="1" applyBorder="1" applyAlignment="1">
      <alignment horizontal="right" vertical="center" wrapText="1" indent="1"/>
    </xf>
    <xf numFmtId="0" fontId="4" fillId="0" borderId="31" xfId="0" applyFont="1" applyFill="1" applyBorder="1" applyAlignment="1">
      <alignment horizontal="right" vertical="center" wrapText="1" indent="1"/>
    </xf>
    <xf numFmtId="0" fontId="4" fillId="0" borderId="25" xfId="0" applyFont="1" applyFill="1" applyBorder="1" applyAlignment="1">
      <alignment horizontal="right" vertical="center" wrapText="1" indent="1"/>
    </xf>
    <xf numFmtId="0" fontId="20" fillId="4" borderId="17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165" fontId="20" fillId="4" borderId="4" xfId="0" applyNumberFormat="1" applyFont="1" applyFill="1" applyBorder="1" applyAlignment="1">
      <alignment vertical="center" wrapText="1"/>
    </xf>
    <xf numFmtId="165" fontId="8" fillId="4" borderId="19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3" fontId="20" fillId="0" borderId="26" xfId="0" applyNumberFormat="1" applyFont="1" applyBorder="1" applyAlignment="1">
      <alignment vertical="center" wrapText="1"/>
    </xf>
    <xf numFmtId="3" fontId="20" fillId="0" borderId="10" xfId="0" applyNumberFormat="1" applyFont="1" applyBorder="1" applyAlignment="1">
      <alignment vertical="center" wrapText="1"/>
    </xf>
    <xf numFmtId="3" fontId="20" fillId="0" borderId="27" xfId="0" applyNumberFormat="1" applyFont="1" applyBorder="1" applyAlignment="1">
      <alignment vertical="center" wrapText="1"/>
    </xf>
    <xf numFmtId="3" fontId="20" fillId="0" borderId="25" xfId="0" applyNumberFormat="1" applyFont="1" applyBorder="1" applyAlignment="1">
      <alignment vertical="center" wrapText="1"/>
    </xf>
    <xf numFmtId="165" fontId="15" fillId="5" borderId="20" xfId="0" applyNumberFormat="1" applyFont="1" applyFill="1" applyBorder="1" applyAlignment="1">
      <alignment vertical="center" wrapText="1"/>
    </xf>
    <xf numFmtId="165" fontId="15" fillId="5" borderId="21" xfId="0" applyNumberFormat="1" applyFont="1" applyFill="1" applyBorder="1" applyAlignment="1">
      <alignment vertical="center" wrapText="1"/>
    </xf>
    <xf numFmtId="165" fontId="15" fillId="5" borderId="16" xfId="0" applyNumberFormat="1" applyFont="1" applyFill="1" applyBorder="1" applyAlignment="1">
      <alignment vertical="center" wrapText="1"/>
    </xf>
    <xf numFmtId="165" fontId="15" fillId="5" borderId="1" xfId="0" applyNumberFormat="1" applyFont="1" applyFill="1" applyBorder="1" applyAlignment="1">
      <alignment vertical="center" wrapText="1"/>
    </xf>
    <xf numFmtId="165" fontId="15" fillId="5" borderId="0" xfId="0" applyNumberFormat="1" applyFont="1" applyFill="1" applyBorder="1" applyAlignment="1">
      <alignment vertical="center" wrapText="1"/>
    </xf>
    <xf numFmtId="165" fontId="15" fillId="5" borderId="2" xfId="0" applyNumberFormat="1" applyFont="1" applyFill="1" applyBorder="1" applyAlignment="1">
      <alignment vertical="center" wrapText="1"/>
    </xf>
    <xf numFmtId="165" fontId="15" fillId="5" borderId="34" xfId="0" applyNumberFormat="1" applyFont="1" applyFill="1" applyBorder="1" applyAlignment="1">
      <alignment vertical="center" wrapText="1"/>
    </xf>
    <xf numFmtId="165" fontId="15" fillId="5" borderId="35" xfId="0" applyNumberFormat="1" applyFont="1" applyFill="1" applyBorder="1" applyAlignment="1">
      <alignment vertical="center" wrapText="1"/>
    </xf>
    <xf numFmtId="165" fontId="15" fillId="5" borderId="33" xfId="0" applyNumberFormat="1" applyFont="1" applyFill="1" applyBorder="1" applyAlignment="1">
      <alignment vertical="center" wrapText="1"/>
    </xf>
    <xf numFmtId="0" fontId="4" fillId="0" borderId="20" xfId="0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right" vertical="center" wrapText="1" indent="1"/>
    </xf>
    <xf numFmtId="0" fontId="4" fillId="0" borderId="16" xfId="0" applyFont="1" applyBorder="1" applyAlignment="1">
      <alignment horizontal="right" vertical="center" wrapText="1" indent="1"/>
    </xf>
    <xf numFmtId="0" fontId="4" fillId="0" borderId="22" xfId="0" applyFont="1" applyBorder="1" applyAlignment="1">
      <alignment horizontal="right" vertical="center" wrapText="1" indent="1"/>
    </xf>
    <xf numFmtId="0" fontId="4" fillId="0" borderId="23" xfId="0" applyFont="1" applyBorder="1" applyAlignment="1">
      <alignment horizontal="right" vertical="center" wrapText="1" indent="1"/>
    </xf>
    <xf numFmtId="0" fontId="4" fillId="0" borderId="24" xfId="0" applyFont="1" applyBorder="1" applyAlignment="1">
      <alignment horizontal="right" vertical="center" wrapText="1" indent="1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9" fontId="20" fillId="4" borderId="19" xfId="0" applyNumberFormat="1" applyFont="1" applyFill="1" applyBorder="1" applyAlignment="1">
      <alignment horizontal="center" vertical="center" wrapText="1"/>
    </xf>
    <xf numFmtId="9" fontId="20" fillId="4" borderId="7" xfId="0" applyNumberFormat="1" applyFont="1" applyFill="1" applyBorder="1" applyAlignment="1">
      <alignment horizontal="center" vertical="center" wrapText="1"/>
    </xf>
    <xf numFmtId="49" fontId="23" fillId="5" borderId="26" xfId="0" applyNumberFormat="1" applyFont="1" applyFill="1" applyBorder="1" applyAlignment="1">
      <alignment horizontal="center" vertical="center" wrapText="1"/>
    </xf>
    <xf numFmtId="49" fontId="29" fillId="5" borderId="30" xfId="0" applyNumberFormat="1" applyFont="1" applyFill="1" applyBorder="1" applyAlignment="1">
      <alignment horizontal="center" vertical="center" wrapText="1"/>
    </xf>
    <xf numFmtId="49" fontId="29" fillId="5" borderId="10" xfId="0" applyNumberFormat="1" applyFont="1" applyFill="1" applyBorder="1" applyAlignment="1">
      <alignment horizontal="center" vertical="center" wrapText="1"/>
    </xf>
    <xf numFmtId="49" fontId="29" fillId="5" borderId="27" xfId="0" applyNumberFormat="1" applyFont="1" applyFill="1" applyBorder="1" applyAlignment="1">
      <alignment horizontal="center" vertical="center" wrapText="1"/>
    </xf>
    <xf numFmtId="49" fontId="29" fillId="5" borderId="31" xfId="0" applyNumberFormat="1" applyFont="1" applyFill="1" applyBorder="1" applyAlignment="1">
      <alignment horizontal="center" vertical="center" wrapText="1"/>
    </xf>
    <xf numFmtId="49" fontId="29" fillId="5" borderId="25" xfId="0" applyNumberFormat="1" applyFont="1" applyFill="1" applyBorder="1" applyAlignment="1">
      <alignment horizontal="center" vertical="center" wrapText="1"/>
    </xf>
    <xf numFmtId="3" fontId="20" fillId="5" borderId="26" xfId="0" applyNumberFormat="1" applyFont="1" applyFill="1" applyBorder="1" applyAlignment="1">
      <alignment horizontal="center" vertical="center" wrapText="1"/>
    </xf>
    <xf numFmtId="3" fontId="20" fillId="5" borderId="30" xfId="0" applyNumberFormat="1" applyFont="1" applyFill="1" applyBorder="1" applyAlignment="1">
      <alignment horizontal="center" vertical="center" wrapText="1"/>
    </xf>
    <xf numFmtId="3" fontId="20" fillId="5" borderId="10" xfId="0" applyNumberFormat="1" applyFont="1" applyFill="1" applyBorder="1" applyAlignment="1">
      <alignment horizontal="center" vertical="center" wrapText="1"/>
    </xf>
    <xf numFmtId="165" fontId="8" fillId="2" borderId="19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3" fontId="8" fillId="4" borderId="19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3" fontId="8" fillId="4" borderId="14" xfId="0" applyNumberFormat="1" applyFont="1" applyFill="1" applyBorder="1" applyAlignment="1">
      <alignment horizontal="center" vertical="center"/>
    </xf>
    <xf numFmtId="164" fontId="8" fillId="4" borderId="19" xfId="2" applyNumberFormat="1" applyFont="1" applyFill="1" applyBorder="1" applyAlignment="1">
      <alignment horizontal="center" vertical="center"/>
    </xf>
    <xf numFmtId="164" fontId="8" fillId="4" borderId="4" xfId="2" applyNumberFormat="1" applyFont="1" applyFill="1" applyBorder="1" applyAlignment="1">
      <alignment horizontal="center" vertical="center"/>
    </xf>
    <xf numFmtId="164" fontId="8" fillId="4" borderId="14" xfId="2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3" fontId="18" fillId="4" borderId="4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13" fillId="2" borderId="28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right" vertical="center" wrapText="1" indent="1"/>
    </xf>
    <xf numFmtId="0" fontId="4" fillId="0" borderId="35" xfId="0" applyFont="1" applyFill="1" applyBorder="1" applyAlignment="1">
      <alignment horizontal="right" vertical="center" wrapText="1" indent="1"/>
    </xf>
    <xf numFmtId="0" fontId="4" fillId="0" borderId="33" xfId="0" applyFont="1" applyFill="1" applyBorder="1" applyAlignment="1">
      <alignment horizontal="right" vertical="center" wrapText="1" indent="1"/>
    </xf>
    <xf numFmtId="0" fontId="26" fillId="0" borderId="22" xfId="0" applyFont="1" applyBorder="1" applyAlignment="1">
      <alignment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34" xfId="0" applyFont="1" applyFill="1" applyBorder="1" applyAlignment="1">
      <alignment horizontal="center" vertical="top" wrapText="1"/>
    </xf>
    <xf numFmtId="0" fontId="13" fillId="2" borderId="33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165" fontId="20" fillId="2" borderId="11" xfId="0" applyNumberFormat="1" applyFont="1" applyFill="1" applyBorder="1" applyAlignment="1">
      <alignment vertical="center" wrapText="1"/>
    </xf>
    <xf numFmtId="165" fontId="20" fillId="2" borderId="8" xfId="0" applyNumberFormat="1" applyFont="1" applyFill="1" applyBorder="1" applyAlignment="1">
      <alignment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9" fontId="21" fillId="0" borderId="11" xfId="2" applyFont="1" applyFill="1" applyBorder="1" applyAlignment="1">
      <alignment vertical="center"/>
    </xf>
    <xf numFmtId="9" fontId="21" fillId="0" borderId="8" xfId="2" applyFont="1" applyFill="1" applyBorder="1" applyAlignment="1">
      <alignment vertical="center"/>
    </xf>
    <xf numFmtId="0" fontId="5" fillId="2" borderId="34" xfId="0" applyFont="1" applyFill="1" applyBorder="1" applyAlignment="1">
      <alignment vertical="top" wrapText="1"/>
    </xf>
    <xf numFmtId="0" fontId="5" fillId="2" borderId="33" xfId="0" applyFont="1" applyFill="1" applyBorder="1" applyAlignment="1">
      <alignment vertical="top" wrapText="1"/>
    </xf>
    <xf numFmtId="3" fontId="9" fillId="4" borderId="4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4" xfId="0" applyBorder="1" applyAlignment="1">
      <alignment vertical="top"/>
    </xf>
    <xf numFmtId="165" fontId="17" fillId="4" borderId="19" xfId="0" applyNumberFormat="1" applyFont="1" applyFill="1" applyBorder="1" applyAlignment="1">
      <alignment horizontal="center" vertical="center"/>
    </xf>
    <xf numFmtId="165" fontId="17" fillId="4" borderId="4" xfId="0" applyNumberFormat="1" applyFont="1" applyFill="1" applyBorder="1" applyAlignment="1">
      <alignment horizontal="center" vertical="center"/>
    </xf>
    <xf numFmtId="165" fontId="17" fillId="4" borderId="14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vertical="center" wrapText="1"/>
    </xf>
    <xf numFmtId="3" fontId="9" fillId="4" borderId="19" xfId="0" applyNumberFormat="1" applyFont="1" applyFill="1" applyBorder="1" applyAlignment="1">
      <alignment horizontal="center" vertical="center" wrapText="1"/>
    </xf>
    <xf numFmtId="165" fontId="9" fillId="4" borderId="19" xfId="0" applyNumberFormat="1" applyFont="1" applyFill="1" applyBorder="1" applyAlignment="1">
      <alignment vertical="center" wrapText="1"/>
    </xf>
    <xf numFmtId="165" fontId="9" fillId="4" borderId="4" xfId="0" applyNumberFormat="1" applyFont="1" applyFill="1" applyBorder="1" applyAlignment="1">
      <alignment vertical="center" wrapText="1"/>
    </xf>
    <xf numFmtId="165" fontId="9" fillId="4" borderId="7" xfId="0" applyNumberFormat="1" applyFont="1" applyFill="1" applyBorder="1" applyAlignment="1">
      <alignment vertical="center" wrapText="1"/>
    </xf>
    <xf numFmtId="165" fontId="9" fillId="2" borderId="18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9" fillId="2" borderId="17" xfId="0" applyNumberFormat="1" applyFont="1" applyFill="1" applyBorder="1" applyAlignment="1">
      <alignment horizontal="center" vertical="center" wrapText="1"/>
    </xf>
    <xf numFmtId="49" fontId="23" fillId="5" borderId="20" xfId="0" applyNumberFormat="1" applyFont="1" applyFill="1" applyBorder="1" applyAlignment="1">
      <alignment horizontal="center" vertical="center" wrapText="1"/>
    </xf>
    <xf numFmtId="49" fontId="23" fillId="5" borderId="21" xfId="0" applyNumberFormat="1" applyFont="1" applyFill="1" applyBorder="1" applyAlignment="1">
      <alignment horizontal="center" vertical="center" wrapText="1"/>
    </xf>
    <xf numFmtId="49" fontId="23" fillId="5" borderId="16" xfId="0" applyNumberFormat="1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49" fontId="23" fillId="5" borderId="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49" fontId="23" fillId="5" borderId="22" xfId="0" applyNumberFormat="1" applyFont="1" applyFill="1" applyBorder="1" applyAlignment="1">
      <alignment horizontal="center" vertical="center" wrapText="1"/>
    </xf>
    <xf numFmtId="49" fontId="23" fillId="5" borderId="23" xfId="0" applyNumberFormat="1" applyFont="1" applyFill="1" applyBorder="1" applyAlignment="1">
      <alignment horizontal="center" vertical="center" wrapText="1"/>
    </xf>
    <xf numFmtId="49" fontId="23" fillId="5" borderId="24" xfId="0" applyNumberFormat="1" applyFont="1" applyFill="1" applyBorder="1" applyAlignment="1">
      <alignment horizontal="center" vertical="center" wrapText="1"/>
    </xf>
    <xf numFmtId="3" fontId="9" fillId="4" borderId="16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24" xfId="0" applyNumberFormat="1" applyFont="1" applyFill="1" applyBorder="1" applyAlignment="1">
      <alignment horizontal="center" vertical="center" wrapText="1"/>
    </xf>
    <xf numFmtId="3" fontId="18" fillId="4" borderId="20" xfId="0" applyNumberFormat="1" applyFont="1" applyFill="1" applyBorder="1" applyAlignment="1">
      <alignment horizontal="center" vertical="center"/>
    </xf>
    <xf numFmtId="3" fontId="18" fillId="4" borderId="16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3" fontId="18" fillId="4" borderId="22" xfId="0" applyNumberFormat="1" applyFont="1" applyFill="1" applyBorder="1" applyAlignment="1">
      <alignment horizontal="center" vertical="center"/>
    </xf>
    <xf numFmtId="3" fontId="18" fillId="4" borderId="24" xfId="0" applyNumberFormat="1" applyFont="1" applyFill="1" applyBorder="1" applyAlignment="1">
      <alignment horizontal="center" vertical="center"/>
    </xf>
    <xf numFmtId="3" fontId="18" fillId="6" borderId="19" xfId="0" applyNumberFormat="1" applyFont="1" applyFill="1" applyBorder="1" applyAlignment="1">
      <alignment horizontal="center" vertical="center"/>
    </xf>
    <xf numFmtId="3" fontId="18" fillId="6" borderId="4" xfId="0" applyNumberFormat="1" applyFont="1" applyFill="1" applyBorder="1" applyAlignment="1">
      <alignment horizontal="center" vertical="center"/>
    </xf>
    <xf numFmtId="3" fontId="18" fillId="6" borderId="7" xfId="0" applyNumberFormat="1" applyFont="1" applyFill="1" applyBorder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49" fontId="23" fillId="5" borderId="29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3" fontId="20" fillId="4" borderId="20" xfId="0" applyNumberFormat="1" applyFont="1" applyFill="1" applyBorder="1" applyAlignment="1">
      <alignment horizontal="center" vertical="center" wrapText="1"/>
    </xf>
    <xf numFmtId="3" fontId="20" fillId="4" borderId="16" xfId="0" applyNumberFormat="1" applyFont="1" applyFill="1" applyBorder="1" applyAlignment="1">
      <alignment horizontal="center" vertical="center" wrapText="1"/>
    </xf>
    <xf numFmtId="3" fontId="20" fillId="4" borderId="22" xfId="0" applyNumberFormat="1" applyFont="1" applyFill="1" applyBorder="1" applyAlignment="1">
      <alignment horizontal="center" vertical="center" wrapText="1"/>
    </xf>
    <xf numFmtId="3" fontId="20" fillId="4" borderId="24" xfId="0" applyNumberFormat="1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 wrapText="1"/>
    </xf>
    <xf numFmtId="2" fontId="14" fillId="5" borderId="3" xfId="0" applyNumberFormat="1" applyFont="1" applyFill="1" applyBorder="1" applyAlignment="1">
      <alignment horizontal="center" vertical="center" wrapText="1"/>
    </xf>
    <xf numFmtId="2" fontId="14" fillId="5" borderId="8" xfId="0" applyNumberFormat="1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vertical="center" wrapText="1"/>
    </xf>
    <xf numFmtId="0" fontId="20" fillId="5" borderId="29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0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0" fontId="20" fillId="5" borderId="22" xfId="0" applyFont="1" applyFill="1" applyBorder="1" applyAlignment="1">
      <alignment vertical="center" wrapText="1"/>
    </xf>
    <xf numFmtId="0" fontId="20" fillId="5" borderId="23" xfId="0" applyFont="1" applyFill="1" applyBorder="1" applyAlignment="1">
      <alignment vertical="center" wrapText="1"/>
    </xf>
    <xf numFmtId="0" fontId="20" fillId="5" borderId="24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9" fontId="20" fillId="0" borderId="11" xfId="0" applyNumberFormat="1" applyFont="1" applyFill="1" applyBorder="1" applyAlignment="1">
      <alignment vertical="center" wrapText="1"/>
    </xf>
    <xf numFmtId="9" fontId="20" fillId="0" borderId="8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 wrapText="1"/>
    </xf>
    <xf numFmtId="3" fontId="9" fillId="4" borderId="17" xfId="0" applyNumberFormat="1" applyFont="1" applyFill="1" applyBorder="1" applyAlignment="1">
      <alignment horizontal="center" vertical="center" wrapText="1"/>
    </xf>
    <xf numFmtId="9" fontId="9" fillId="4" borderId="19" xfId="2" applyNumberFormat="1" applyFont="1" applyFill="1" applyBorder="1" applyAlignment="1">
      <alignment horizontal="center" vertical="center" wrapText="1"/>
    </xf>
    <xf numFmtId="9" fontId="9" fillId="4" borderId="4" xfId="2" applyNumberFormat="1" applyFont="1" applyFill="1" applyBorder="1" applyAlignment="1">
      <alignment horizontal="center" vertical="center" wrapText="1"/>
    </xf>
    <xf numFmtId="9" fontId="9" fillId="4" borderId="7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2" borderId="12" xfId="0" applyFont="1" applyFill="1" applyBorder="1" applyAlignment="1">
      <alignment horizontal="center" vertical="top" wrapText="1"/>
    </xf>
    <xf numFmtId="0" fontId="17" fillId="4" borderId="19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>
      <alignment vertical="center" wrapText="1"/>
    </xf>
    <xf numFmtId="3" fontId="18" fillId="4" borderId="17" xfId="0" applyNumberFormat="1" applyFont="1" applyFill="1" applyBorder="1" applyAlignment="1">
      <alignment vertical="center"/>
    </xf>
    <xf numFmtId="3" fontId="9" fillId="4" borderId="18" xfId="0" applyNumberFormat="1" applyFont="1" applyFill="1" applyBorder="1" applyAlignment="1">
      <alignment vertical="center" wrapText="1"/>
    </xf>
    <xf numFmtId="3" fontId="18" fillId="4" borderId="19" xfId="0" applyNumberFormat="1" applyFont="1" applyFill="1" applyBorder="1" applyAlignment="1">
      <alignment vertical="center"/>
    </xf>
    <xf numFmtId="3" fontId="18" fillId="4" borderId="4" xfId="0" applyNumberFormat="1" applyFont="1" applyFill="1" applyBorder="1" applyAlignment="1">
      <alignment vertical="center"/>
    </xf>
    <xf numFmtId="3" fontId="18" fillId="4" borderId="7" xfId="0" applyNumberFormat="1" applyFont="1" applyFill="1" applyBorder="1" applyAlignment="1">
      <alignment vertical="center"/>
    </xf>
    <xf numFmtId="0" fontId="4" fillId="0" borderId="45" xfId="0" applyFont="1" applyFill="1" applyBorder="1" applyAlignment="1">
      <alignment horizontal="right" vertical="center" wrapText="1" indent="1"/>
    </xf>
    <xf numFmtId="3" fontId="8" fillId="6" borderId="20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46" xfId="0" applyFont="1" applyFill="1" applyBorder="1" applyAlignment="1">
      <alignment horizontal="right" vertical="center" wrapText="1" indent="1"/>
    </xf>
    <xf numFmtId="0" fontId="17" fillId="4" borderId="8" xfId="0" applyFont="1" applyFill="1" applyBorder="1" applyAlignment="1">
      <alignment horizontal="center" vertical="center"/>
    </xf>
    <xf numFmtId="3" fontId="8" fillId="6" borderId="27" xfId="0" applyNumberFormat="1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3" fontId="8" fillId="4" borderId="47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wrapText="1"/>
    </xf>
    <xf numFmtId="164" fontId="20" fillId="0" borderId="17" xfId="0" applyNumberFormat="1" applyFont="1" applyFill="1" applyBorder="1" applyAlignment="1">
      <alignment horizontal="center" vertical="center" wrapText="1"/>
    </xf>
    <xf numFmtId="3" fontId="8" fillId="6" borderId="19" xfId="0" applyNumberFormat="1" applyFont="1" applyFill="1" applyBorder="1" applyAlignment="1">
      <alignment horizontal="center" vertical="center"/>
    </xf>
    <xf numFmtId="3" fontId="8" fillId="6" borderId="4" xfId="0" applyNumberFormat="1" applyFont="1" applyFill="1" applyBorder="1" applyAlignment="1">
      <alignment horizontal="center" vertical="center"/>
    </xf>
    <xf numFmtId="3" fontId="8" fillId="6" borderId="8" xfId="0" applyNumberFormat="1" applyFont="1" applyFill="1" applyBorder="1" applyAlignment="1">
      <alignment horizontal="center" vertical="center"/>
    </xf>
    <xf numFmtId="164" fontId="8" fillId="4" borderId="8" xfId="2" applyNumberFormat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top" wrapText="1"/>
    </xf>
    <xf numFmtId="0" fontId="10" fillId="2" borderId="36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904875</xdr:colOff>
      <xdr:row>4</xdr:row>
      <xdr:rowOff>0</xdr:rowOff>
    </xdr:from>
    <xdr:to>
      <xdr:col>28</xdr:col>
      <xdr:colOff>276225</xdr:colOff>
      <xdr:row>4</xdr:row>
      <xdr:rowOff>0</xdr:rowOff>
    </xdr:to>
    <xdr:sp macro="" textlink="">
      <xdr:nvSpPr>
        <xdr:cNvPr id="13313" name="Text Box 1">
          <a:extLst>
            <a:ext uri="{FF2B5EF4-FFF2-40B4-BE49-F238E27FC236}">
              <a16:creationId xmlns:a16="http://schemas.microsoft.com/office/drawing/2014/main" id="{00000000-0008-0000-0000-000001340000}"/>
            </a:ext>
          </a:extLst>
        </xdr:cNvPr>
        <xdr:cNvSpPr txBox="1">
          <a:spLocks noChangeArrowheads="1"/>
        </xdr:cNvSpPr>
      </xdr:nvSpPr>
      <xdr:spPr bwMode="auto">
        <a:xfrm>
          <a:off x="14087475" y="2200275"/>
          <a:ext cx="1162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l-GR" sz="12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ΠΙΝΑΚΑΣ: Γ '</a:t>
          </a:r>
        </a:p>
      </xdr:txBody>
    </xdr:sp>
    <xdr:clientData/>
  </xdr:twoCellAnchor>
  <xdr:twoCellAnchor>
    <xdr:from>
      <xdr:col>27</xdr:col>
      <xdr:colOff>352425</xdr:colOff>
      <xdr:row>42</xdr:row>
      <xdr:rowOff>0</xdr:rowOff>
    </xdr:from>
    <xdr:to>
      <xdr:col>29</xdr:col>
      <xdr:colOff>0</xdr:colOff>
      <xdr:row>42</xdr:row>
      <xdr:rowOff>0</xdr:rowOff>
    </xdr:to>
    <xdr:sp macro="" textlink="">
      <xdr:nvSpPr>
        <xdr:cNvPr id="13314" name="Text Box 2">
          <a:extLst>
            <a:ext uri="{FF2B5EF4-FFF2-40B4-BE49-F238E27FC236}">
              <a16:creationId xmlns:a16="http://schemas.microsoft.com/office/drawing/2014/main" id="{00000000-0008-0000-0000-000002340000}"/>
            </a:ext>
          </a:extLst>
        </xdr:cNvPr>
        <xdr:cNvSpPr txBox="1">
          <a:spLocks noChangeArrowheads="1"/>
        </xdr:cNvSpPr>
      </xdr:nvSpPr>
      <xdr:spPr bwMode="auto">
        <a:xfrm>
          <a:off x="14925675" y="141351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l-GR" sz="1600" b="1" i="0" u="none" strike="noStrike" baseline="0">
              <a:solidFill>
                <a:srgbClr val="000000"/>
              </a:solidFill>
              <a:latin typeface="Arial Narrow"/>
            </a:rPr>
            <a:t>ΠΙΝΑΚΑΣ: Γ '</a:t>
          </a:r>
        </a:p>
      </xdr:txBody>
    </xdr:sp>
    <xdr:clientData/>
  </xdr:twoCellAnchor>
  <xdr:twoCellAnchor>
    <xdr:from>
      <xdr:col>29</xdr:col>
      <xdr:colOff>133350</xdr:colOff>
      <xdr:row>2</xdr:row>
      <xdr:rowOff>0</xdr:rowOff>
    </xdr:from>
    <xdr:to>
      <xdr:col>30</xdr:col>
      <xdr:colOff>0</xdr:colOff>
      <xdr:row>2</xdr:row>
      <xdr:rowOff>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000-000003340000}"/>
            </a:ext>
          </a:extLst>
        </xdr:cNvPr>
        <xdr:cNvSpPr txBox="1">
          <a:spLocks noChangeArrowheads="1"/>
        </xdr:cNvSpPr>
      </xdr:nvSpPr>
      <xdr:spPr bwMode="auto">
        <a:xfrm>
          <a:off x="15420975" y="419100"/>
          <a:ext cx="323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ΔΙΕΥΘΥΝΣΗ ΗΛΕΚΤΡΟΝΙΚΗΣ ΔΙΟΙΚΗΣΗΣ</a:t>
          </a:r>
        </a:p>
      </xdr:txBody>
    </xdr:sp>
    <xdr:clientData/>
  </xdr:twoCellAnchor>
  <xdr:twoCellAnchor>
    <xdr:from>
      <xdr:col>4</xdr:col>
      <xdr:colOff>9525</xdr:colOff>
      <xdr:row>43</xdr:row>
      <xdr:rowOff>9525</xdr:rowOff>
    </xdr:from>
    <xdr:to>
      <xdr:col>8</xdr:col>
      <xdr:colOff>771525</xdr:colOff>
      <xdr:row>44</xdr:row>
      <xdr:rowOff>419100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000-000004340000}"/>
            </a:ext>
          </a:extLst>
        </xdr:cNvPr>
        <xdr:cNvSpPr txBox="1">
          <a:spLocks noChangeArrowheads="1"/>
        </xdr:cNvSpPr>
      </xdr:nvSpPr>
      <xdr:spPr bwMode="auto">
        <a:xfrm>
          <a:off x="2095500" y="14430375"/>
          <a:ext cx="300990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l-GR" sz="12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  2Γ/2007:</a:t>
          </a:r>
          <a:r>
            <a:rPr lang="el-GR" sz="1200" b="0" i="0" u="none" strike="noStrike" baseline="0">
              <a:solidFill>
                <a:srgbClr val="000000"/>
              </a:solidFill>
              <a:latin typeface="Arial Greek"/>
              <a:cs typeface="Arial Greek"/>
            </a:rPr>
            <a:t> 717/4.8.08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4</xdr:col>
      <xdr:colOff>276225</xdr:colOff>
      <xdr:row>4</xdr:row>
      <xdr:rowOff>0</xdr:rowOff>
    </xdr:to>
    <xdr:sp macro="" textlink="">
      <xdr:nvSpPr>
        <xdr:cNvPr id="16385" name="Text Box 1">
          <a:extLs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SpPr txBox="1">
          <a:spLocks noChangeArrowheads="1"/>
        </xdr:cNvSpPr>
      </xdr:nvSpPr>
      <xdr:spPr bwMode="auto">
        <a:xfrm>
          <a:off x="14277975" y="2200275"/>
          <a:ext cx="11620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l-GR" sz="12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ΠΙΝΑΚΑΣ: Γ '</a:t>
          </a:r>
        </a:p>
      </xdr:txBody>
    </xdr:sp>
    <xdr:clientData/>
  </xdr:twoCellAnchor>
  <xdr:twoCellAnchor>
    <xdr:from>
      <xdr:col>5</xdr:col>
      <xdr:colOff>133350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6387" name="Text Box 3">
          <a:extLst>
            <a:ext uri="{FF2B5EF4-FFF2-40B4-BE49-F238E27FC236}">
              <a16:creationId xmlns:a16="http://schemas.microsoft.com/office/drawing/2014/main" id="{00000000-0008-0000-0100-000003400000}"/>
            </a:ext>
          </a:extLst>
        </xdr:cNvPr>
        <xdr:cNvSpPr txBox="1">
          <a:spLocks noChangeArrowheads="1"/>
        </xdr:cNvSpPr>
      </xdr:nvSpPr>
      <xdr:spPr bwMode="auto">
        <a:xfrm>
          <a:off x="15611475" y="419100"/>
          <a:ext cx="3238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ΔΙΕΥΘΥΝΣΗ ΗΛΕΚΤΡΟΝΙΚΗΣ ΔΙΟΙΚΗΣΗΣ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D56"/>
  <sheetViews>
    <sheetView zoomScale="74" zoomScaleNormal="75" workbookViewId="0">
      <pane ySplit="4" topLeftCell="A29" activePane="bottomLeft" state="frozen"/>
      <selection activeCell="K14" sqref="K14:K16"/>
      <selection pane="bottomLeft" activeCell="K14" sqref="K14:K16"/>
    </sheetView>
  </sheetViews>
  <sheetFormatPr defaultRowHeight="12.75" x14ac:dyDescent="0.2"/>
  <cols>
    <col min="1" max="1" width="4.7109375" customWidth="1"/>
    <col min="2" max="2" width="18.5703125" customWidth="1"/>
    <col min="3" max="3" width="2.5703125" customWidth="1"/>
    <col min="4" max="4" width="5.42578125" customWidth="1"/>
    <col min="5" max="5" width="8" customWidth="1"/>
    <col min="7" max="7" width="5.42578125" customWidth="1"/>
    <col min="8" max="8" width="11.140625" customWidth="1"/>
    <col min="9" max="9" width="11.7109375" customWidth="1"/>
    <col min="10" max="10" width="5.42578125" customWidth="1"/>
    <col min="11" max="11" width="8.28515625" customWidth="1"/>
    <col min="12" max="12" width="8.42578125" customWidth="1"/>
    <col min="13" max="13" width="5.42578125" customWidth="1"/>
    <col min="14" max="14" width="8.28515625" bestFit="1" customWidth="1"/>
    <col min="15" max="15" width="8.140625" customWidth="1"/>
    <col min="16" max="16" width="7.42578125" customWidth="1"/>
    <col min="17" max="17" width="2.85546875" customWidth="1"/>
    <col min="18" max="18" width="8.42578125" customWidth="1"/>
    <col min="19" max="19" width="7.7109375" customWidth="1"/>
    <col min="20" max="20" width="6.42578125" customWidth="1"/>
    <col min="21" max="21" width="10" customWidth="1"/>
    <col min="22" max="22" width="7.5703125" customWidth="1"/>
    <col min="23" max="23" width="6.28515625" customWidth="1"/>
    <col min="24" max="24" width="11.5703125" customWidth="1"/>
    <col min="25" max="25" width="8.7109375" customWidth="1"/>
    <col min="26" max="26" width="16.42578125" customWidth="1"/>
    <col min="27" max="27" width="4.42578125" customWidth="1"/>
    <col min="28" max="28" width="6" customWidth="1"/>
    <col min="29" max="29" width="4.7109375" customWidth="1"/>
    <col min="30" max="30" width="6.85546875" customWidth="1"/>
  </cols>
  <sheetData>
    <row r="1" spans="1:30" s="1" customFormat="1" ht="18" customHeight="1" x14ac:dyDescent="0.25">
      <c r="A1" s="332" t="s">
        <v>28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</row>
    <row r="2" spans="1:30" s="1" customFormat="1" ht="1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56"/>
      <c r="Z2" s="256"/>
      <c r="AA2" s="257"/>
      <c r="AB2" s="257"/>
      <c r="AC2" s="257"/>
    </row>
    <row r="3" spans="1:30" s="2" customFormat="1" ht="73.5" customHeight="1" x14ac:dyDescent="0.2">
      <c r="A3" s="225" t="s">
        <v>6</v>
      </c>
      <c r="B3" s="227" t="s">
        <v>19</v>
      </c>
      <c r="C3" s="240"/>
      <c r="D3" s="227" t="s">
        <v>7</v>
      </c>
      <c r="E3" s="228"/>
      <c r="F3" s="229"/>
      <c r="G3" s="237" t="s">
        <v>8</v>
      </c>
      <c r="H3" s="238"/>
      <c r="I3" s="239"/>
      <c r="J3" s="237" t="s">
        <v>9</v>
      </c>
      <c r="K3" s="238"/>
      <c r="L3" s="239"/>
      <c r="M3" s="227" t="s">
        <v>10</v>
      </c>
      <c r="N3" s="228"/>
      <c r="O3" s="228"/>
      <c r="P3" s="229"/>
      <c r="Q3" s="227" t="s">
        <v>11</v>
      </c>
      <c r="R3" s="228"/>
      <c r="S3" s="228"/>
      <c r="T3" s="229"/>
      <c r="U3" s="227" t="s">
        <v>12</v>
      </c>
      <c r="V3" s="228"/>
      <c r="W3" s="229"/>
      <c r="X3" s="227" t="s">
        <v>13</v>
      </c>
      <c r="Y3" s="333"/>
      <c r="Z3" s="225" t="s">
        <v>49</v>
      </c>
      <c r="AA3" s="227" t="s">
        <v>14</v>
      </c>
      <c r="AB3" s="337"/>
      <c r="AC3" s="337"/>
      <c r="AD3" s="240"/>
    </row>
    <row r="4" spans="1:30" s="2" customFormat="1" ht="66.75" customHeight="1" thickBot="1" x14ac:dyDescent="0.25">
      <c r="A4" s="226"/>
      <c r="B4" s="241"/>
      <c r="C4" s="242"/>
      <c r="D4" s="243" t="s">
        <v>20</v>
      </c>
      <c r="E4" s="244"/>
      <c r="F4" s="13" t="s">
        <v>3</v>
      </c>
      <c r="G4" s="243" t="s">
        <v>20</v>
      </c>
      <c r="H4" s="244"/>
      <c r="I4" s="13" t="s">
        <v>3</v>
      </c>
      <c r="J4" s="243" t="s">
        <v>20</v>
      </c>
      <c r="K4" s="244"/>
      <c r="L4" s="13" t="s">
        <v>3</v>
      </c>
      <c r="M4" s="243" t="s">
        <v>20</v>
      </c>
      <c r="N4" s="244"/>
      <c r="O4" s="13" t="s">
        <v>3</v>
      </c>
      <c r="P4" s="13" t="s">
        <v>16</v>
      </c>
      <c r="Q4" s="7"/>
      <c r="R4" s="8"/>
      <c r="S4" s="14" t="s">
        <v>15</v>
      </c>
      <c r="T4" s="14" t="s">
        <v>21</v>
      </c>
      <c r="U4" s="15"/>
      <c r="V4" s="14" t="s">
        <v>17</v>
      </c>
      <c r="W4" s="14" t="s">
        <v>21</v>
      </c>
      <c r="X4" s="25"/>
      <c r="Y4" s="14" t="s">
        <v>17</v>
      </c>
      <c r="Z4" s="258"/>
      <c r="AA4" s="251"/>
      <c r="AB4" s="252"/>
      <c r="AC4" s="13" t="s">
        <v>4</v>
      </c>
      <c r="AD4" s="13" t="s">
        <v>18</v>
      </c>
    </row>
    <row r="5" spans="1:30" s="6" customFormat="1" ht="27.95" customHeight="1" thickBot="1" x14ac:dyDescent="0.25">
      <c r="A5" s="292" t="s">
        <v>22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248"/>
    </row>
    <row r="6" spans="1:30" s="6" customFormat="1" ht="22.5" customHeight="1" thickBot="1" x14ac:dyDescent="0.25">
      <c r="A6" s="17" t="s">
        <v>23</v>
      </c>
      <c r="B6" s="293" t="s">
        <v>30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4"/>
    </row>
    <row r="7" spans="1:30" s="6" customFormat="1" ht="27.95" customHeight="1" thickBot="1" x14ac:dyDescent="0.25">
      <c r="A7" s="247" t="s">
        <v>31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248"/>
    </row>
    <row r="8" spans="1:30" s="3" customFormat="1" ht="42" customHeight="1" x14ac:dyDescent="0.2">
      <c r="A8" s="197">
        <v>5</v>
      </c>
      <c r="B8" s="119" t="s">
        <v>32</v>
      </c>
      <c r="C8" s="234"/>
      <c r="D8" s="26" t="s">
        <v>33</v>
      </c>
      <c r="E8" s="27">
        <v>19</v>
      </c>
      <c r="F8" s="128">
        <f>SUM(E8:E9)</f>
        <v>89</v>
      </c>
      <c r="G8" s="26" t="s">
        <v>33</v>
      </c>
      <c r="H8" s="28">
        <v>846</v>
      </c>
      <c r="I8" s="128">
        <f>SUM(H8:H9)</f>
        <v>3165</v>
      </c>
      <c r="J8" s="26" t="s">
        <v>33</v>
      </c>
      <c r="K8" s="27">
        <v>19</v>
      </c>
      <c r="L8" s="245">
        <f>SUM(K8:K9)</f>
        <v>89</v>
      </c>
      <c r="M8" s="26" t="s">
        <v>33</v>
      </c>
      <c r="N8" s="28">
        <f>E8-K8</f>
        <v>0</v>
      </c>
      <c r="O8" s="128">
        <v>0</v>
      </c>
      <c r="P8" s="249" t="str">
        <f>IF(O8/F8&gt;0,O8/F8,"")</f>
        <v/>
      </c>
      <c r="Q8" s="107" t="s">
        <v>34</v>
      </c>
      <c r="R8" s="29">
        <v>633</v>
      </c>
      <c r="S8" s="30">
        <f>SUM(R8/H8)</f>
        <v>0.74822695035460995</v>
      </c>
      <c r="T8" s="31">
        <f>SUM(R8/E8)</f>
        <v>33.315789473684212</v>
      </c>
      <c r="U8" s="32">
        <v>170</v>
      </c>
      <c r="V8" s="30">
        <f>SUM(U8/R8)</f>
        <v>0.26856240126382308</v>
      </c>
      <c r="W8" s="31">
        <f>SUM(U8/E8)</f>
        <v>8.9473684210526319</v>
      </c>
      <c r="X8" s="33">
        <f>R8-U8</f>
        <v>463</v>
      </c>
      <c r="Y8" s="30">
        <f>X8/R8</f>
        <v>0.73143759873617697</v>
      </c>
      <c r="Z8" s="16" t="s">
        <v>50</v>
      </c>
      <c r="AA8" s="325" t="s">
        <v>0</v>
      </c>
      <c r="AB8" s="245">
        <v>54</v>
      </c>
      <c r="AC8" s="321">
        <v>0</v>
      </c>
      <c r="AD8" s="323" t="str">
        <f>IF(AC8/AB8&gt;0,AC8/AB8,"")</f>
        <v/>
      </c>
    </row>
    <row r="9" spans="1:30" s="3" customFormat="1" ht="30.75" customHeight="1" x14ac:dyDescent="0.2">
      <c r="A9" s="198"/>
      <c r="B9" s="121"/>
      <c r="C9" s="235"/>
      <c r="D9" s="34" t="s">
        <v>35</v>
      </c>
      <c r="E9" s="35">
        <v>70</v>
      </c>
      <c r="F9" s="129"/>
      <c r="G9" s="34" t="s">
        <v>35</v>
      </c>
      <c r="H9" s="36">
        <v>2319</v>
      </c>
      <c r="I9" s="129"/>
      <c r="J9" s="34" t="s">
        <v>35</v>
      </c>
      <c r="K9" s="35">
        <v>70</v>
      </c>
      <c r="L9" s="246"/>
      <c r="M9" s="34" t="s">
        <v>35</v>
      </c>
      <c r="N9" s="36">
        <f>E9-K9</f>
        <v>0</v>
      </c>
      <c r="O9" s="129"/>
      <c r="P9" s="250"/>
      <c r="Q9" s="107"/>
      <c r="R9" s="37">
        <v>1928</v>
      </c>
      <c r="S9" s="38">
        <f>SUM(R9/H9)</f>
        <v>0.83139284174213024</v>
      </c>
      <c r="T9" s="39">
        <f>SUM(R9/E9)</f>
        <v>27.542857142857144</v>
      </c>
      <c r="U9" s="40">
        <v>1300</v>
      </c>
      <c r="V9" s="38">
        <f>SUM(U9/R9)</f>
        <v>0.67427385892116187</v>
      </c>
      <c r="W9" s="39">
        <f>SUM(U9/E9)</f>
        <v>18.571428571428573</v>
      </c>
      <c r="X9" s="41">
        <f>R9-U9</f>
        <v>628</v>
      </c>
      <c r="Y9" s="38">
        <f>X9/R9</f>
        <v>0.32572614107883818</v>
      </c>
      <c r="Z9" s="42"/>
      <c r="AA9" s="326"/>
      <c r="AB9" s="246"/>
      <c r="AC9" s="322"/>
      <c r="AD9" s="324"/>
    </row>
    <row r="10" spans="1:30" s="3" customFormat="1" ht="30.75" customHeight="1" x14ac:dyDescent="0.2">
      <c r="A10" s="198"/>
      <c r="B10" s="121"/>
      <c r="C10" s="235"/>
      <c r="D10" s="133" t="s">
        <v>35</v>
      </c>
      <c r="E10" s="136" t="s">
        <v>24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8"/>
      <c r="Q10" s="110" t="s">
        <v>36</v>
      </c>
      <c r="R10" s="112">
        <v>1218</v>
      </c>
      <c r="S10" s="59">
        <f>SUM(R10/U9)</f>
        <v>0.93692307692307697</v>
      </c>
      <c r="T10" s="61">
        <f>SUM(R10/E9)</f>
        <v>17.399999999999999</v>
      </c>
      <c r="U10" s="108">
        <v>593</v>
      </c>
      <c r="V10" s="59">
        <f>SUM(U10/R10)</f>
        <v>0.48686371100164205</v>
      </c>
      <c r="W10" s="61">
        <f>SUM(U10/E9)</f>
        <v>8.4714285714285715</v>
      </c>
      <c r="X10" s="83">
        <f>R10-U10</f>
        <v>625</v>
      </c>
      <c r="Y10" s="59">
        <f>X10/R10</f>
        <v>0.51313628899835795</v>
      </c>
      <c r="Z10" s="308" t="s">
        <v>51</v>
      </c>
      <c r="AA10" s="312"/>
      <c r="AB10" s="313"/>
      <c r="AC10" s="313"/>
      <c r="AD10" s="314"/>
    </row>
    <row r="11" spans="1:30" s="3" customFormat="1" ht="30.75" customHeight="1" x14ac:dyDescent="0.2">
      <c r="A11" s="198"/>
      <c r="B11" s="121"/>
      <c r="C11" s="235"/>
      <c r="D11" s="134"/>
      <c r="E11" s="139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11"/>
      <c r="R11" s="113"/>
      <c r="S11" s="60"/>
      <c r="T11" s="62"/>
      <c r="U11" s="109"/>
      <c r="V11" s="60"/>
      <c r="W11" s="62"/>
      <c r="X11" s="84"/>
      <c r="Y11" s="60"/>
      <c r="Z11" s="309"/>
      <c r="AA11" s="315"/>
      <c r="AB11" s="316"/>
      <c r="AC11" s="316"/>
      <c r="AD11" s="317"/>
    </row>
    <row r="12" spans="1:30" s="3" customFormat="1" ht="30.75" customHeight="1" x14ac:dyDescent="0.2">
      <c r="A12" s="198"/>
      <c r="B12" s="121"/>
      <c r="C12" s="235"/>
      <c r="D12" s="134"/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  <c r="Q12" s="110" t="s">
        <v>37</v>
      </c>
      <c r="R12" s="112">
        <v>90</v>
      </c>
      <c r="S12" s="59">
        <f>SUM(R12/U10)</f>
        <v>0.15177065767284992</v>
      </c>
      <c r="T12" s="61">
        <f>SUM(R12/E9)</f>
        <v>1.2857142857142858</v>
      </c>
      <c r="U12" s="108">
        <v>89</v>
      </c>
      <c r="V12" s="59">
        <f>SUM(U12/R12)</f>
        <v>0.98888888888888893</v>
      </c>
      <c r="W12" s="61">
        <f>SUM(U12/E9)</f>
        <v>1.2714285714285714</v>
      </c>
      <c r="X12" s="83">
        <f>R12-U12</f>
        <v>1</v>
      </c>
      <c r="Y12" s="59">
        <f>X12/R12</f>
        <v>1.1111111111111112E-2</v>
      </c>
      <c r="Z12" s="310"/>
      <c r="AA12" s="315"/>
      <c r="AB12" s="316"/>
      <c r="AC12" s="316"/>
      <c r="AD12" s="317"/>
    </row>
    <row r="13" spans="1:30" s="3" customFormat="1" ht="30.75" customHeight="1" thickBot="1" x14ac:dyDescent="0.25">
      <c r="A13" s="338"/>
      <c r="B13" s="233"/>
      <c r="C13" s="236"/>
      <c r="D13" s="135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4"/>
      <c r="Q13" s="152"/>
      <c r="R13" s="113"/>
      <c r="S13" s="60"/>
      <c r="T13" s="62"/>
      <c r="U13" s="109"/>
      <c r="V13" s="60"/>
      <c r="W13" s="62"/>
      <c r="X13" s="84"/>
      <c r="Y13" s="60"/>
      <c r="Z13" s="311" t="s">
        <v>52</v>
      </c>
      <c r="AA13" s="318"/>
      <c r="AB13" s="319"/>
      <c r="AC13" s="319"/>
      <c r="AD13" s="320"/>
    </row>
    <row r="14" spans="1:30" s="3" customFormat="1" ht="12" customHeight="1" thickTop="1" x14ac:dyDescent="0.2">
      <c r="A14" s="153" t="s">
        <v>38</v>
      </c>
      <c r="B14" s="154"/>
      <c r="C14" s="155"/>
      <c r="D14" s="334" t="s">
        <v>0</v>
      </c>
      <c r="E14" s="64">
        <f>SUM(E8:E9)</f>
        <v>89</v>
      </c>
      <c r="F14" s="214">
        <f>SUM(E14)</f>
        <v>89</v>
      </c>
      <c r="G14" s="334" t="s">
        <v>0</v>
      </c>
      <c r="H14" s="116">
        <f>SUM(H8:H9)</f>
        <v>3165</v>
      </c>
      <c r="I14" s="170">
        <f>SUM(H14)</f>
        <v>3165</v>
      </c>
      <c r="J14" s="259" t="s">
        <v>0</v>
      </c>
      <c r="K14" s="116">
        <f>SUM(K8:K9)</f>
        <v>89</v>
      </c>
      <c r="L14" s="211">
        <f>SUM(K14:K15)</f>
        <v>89</v>
      </c>
      <c r="M14" s="259" t="s">
        <v>0</v>
      </c>
      <c r="N14" s="64">
        <f>SUM(N8)</f>
        <v>0</v>
      </c>
      <c r="O14" s="64">
        <f>SUM(N14:N15)</f>
        <v>0</v>
      </c>
      <c r="P14" s="75" t="str">
        <f>IF(O14/F14&gt;0,O14/F14,"")</f>
        <v/>
      </c>
      <c r="Q14" s="182"/>
      <c r="R14" s="183"/>
      <c r="S14" s="183"/>
      <c r="T14" s="183"/>
      <c r="U14" s="183"/>
      <c r="V14" s="183"/>
      <c r="W14" s="183"/>
      <c r="X14" s="183"/>
      <c r="Y14" s="183"/>
      <c r="Z14" s="184"/>
      <c r="AA14" s="259" t="s">
        <v>0</v>
      </c>
      <c r="AB14" s="214">
        <f>SUM(AB8)</f>
        <v>54</v>
      </c>
      <c r="AC14" s="214">
        <f>SUM(AC8)</f>
        <v>0</v>
      </c>
      <c r="AD14" s="217" t="str">
        <f>IF(AC14/AB14&gt;0,AC14/AB14,"")</f>
        <v/>
      </c>
    </row>
    <row r="15" spans="1:30" s="3" customFormat="1" ht="12" customHeight="1" x14ac:dyDescent="0.2">
      <c r="A15" s="156"/>
      <c r="B15" s="157"/>
      <c r="C15" s="158"/>
      <c r="D15" s="335"/>
      <c r="E15" s="65"/>
      <c r="F15" s="215"/>
      <c r="G15" s="335"/>
      <c r="H15" s="117"/>
      <c r="I15" s="171"/>
      <c r="J15" s="260"/>
      <c r="K15" s="117"/>
      <c r="L15" s="212"/>
      <c r="M15" s="260"/>
      <c r="N15" s="65"/>
      <c r="O15" s="65"/>
      <c r="P15" s="76"/>
      <c r="Q15" s="185"/>
      <c r="R15" s="186"/>
      <c r="S15" s="186"/>
      <c r="T15" s="186"/>
      <c r="U15" s="186"/>
      <c r="V15" s="186"/>
      <c r="W15" s="186"/>
      <c r="X15" s="186"/>
      <c r="Y15" s="186"/>
      <c r="Z15" s="187"/>
      <c r="AA15" s="260"/>
      <c r="AB15" s="215"/>
      <c r="AC15" s="215"/>
      <c r="AD15" s="218"/>
    </row>
    <row r="16" spans="1:30" s="3" customFormat="1" ht="12" customHeight="1" thickBot="1" x14ac:dyDescent="0.25">
      <c r="A16" s="230"/>
      <c r="B16" s="231"/>
      <c r="C16" s="232"/>
      <c r="D16" s="336"/>
      <c r="E16" s="66"/>
      <c r="F16" s="216"/>
      <c r="G16" s="336"/>
      <c r="H16" s="118"/>
      <c r="I16" s="172"/>
      <c r="J16" s="261"/>
      <c r="K16" s="118"/>
      <c r="L16" s="213"/>
      <c r="M16" s="261"/>
      <c r="N16" s="66"/>
      <c r="O16" s="66"/>
      <c r="P16" s="77"/>
      <c r="Q16" s="188"/>
      <c r="R16" s="189"/>
      <c r="S16" s="189"/>
      <c r="T16" s="189"/>
      <c r="U16" s="189"/>
      <c r="V16" s="189"/>
      <c r="W16" s="189"/>
      <c r="X16" s="189"/>
      <c r="Y16" s="189"/>
      <c r="Z16" s="190"/>
      <c r="AA16" s="261"/>
      <c r="AB16" s="216"/>
      <c r="AC16" s="216"/>
      <c r="AD16" s="219"/>
    </row>
    <row r="17" spans="1:30" s="3" customFormat="1" ht="27.95" customHeight="1" thickBot="1" x14ac:dyDescent="0.25">
      <c r="A17" s="173" t="s">
        <v>39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5"/>
      <c r="L17" s="175"/>
      <c r="M17" s="175"/>
      <c r="N17" s="175"/>
      <c r="O17" s="175"/>
      <c r="P17" s="175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6"/>
      <c r="AB17" s="176"/>
      <c r="AC17" s="176"/>
      <c r="AD17" s="177"/>
    </row>
    <row r="18" spans="1:30" s="5" customFormat="1" ht="39.75" customHeight="1" x14ac:dyDescent="0.2">
      <c r="A18" s="197">
        <v>6</v>
      </c>
      <c r="B18" s="119" t="s">
        <v>40</v>
      </c>
      <c r="C18" s="120"/>
      <c r="D18" s="202" t="s">
        <v>27</v>
      </c>
      <c r="E18" s="203"/>
      <c r="F18" s="203"/>
      <c r="G18" s="204"/>
      <c r="H18" s="114">
        <v>175905</v>
      </c>
      <c r="I18" s="128">
        <f>SUM(H18:H19)</f>
        <v>175905</v>
      </c>
      <c r="J18" s="145"/>
      <c r="K18" s="146"/>
      <c r="L18" s="146"/>
      <c r="M18" s="146"/>
      <c r="N18" s="146"/>
      <c r="O18" s="146"/>
      <c r="P18" s="147"/>
      <c r="Q18" s="178">
        <v>103530</v>
      </c>
      <c r="R18" s="179"/>
      <c r="S18" s="67">
        <f>SUM(Q18/H18)</f>
        <v>0.58855632301526395</v>
      </c>
      <c r="T18" s="208"/>
      <c r="U18" s="209"/>
      <c r="V18" s="209"/>
      <c r="W18" s="209"/>
      <c r="X18" s="209"/>
      <c r="Y18" s="209"/>
      <c r="Z18" s="209"/>
      <c r="AA18" s="209"/>
      <c r="AB18" s="209"/>
      <c r="AC18" s="209"/>
      <c r="AD18" s="210"/>
    </row>
    <row r="19" spans="1:30" s="5" customFormat="1" ht="39.75" customHeight="1" thickBot="1" x14ac:dyDescent="0.25">
      <c r="A19" s="198"/>
      <c r="B19" s="121"/>
      <c r="C19" s="122"/>
      <c r="D19" s="142"/>
      <c r="E19" s="143"/>
      <c r="F19" s="143"/>
      <c r="G19" s="144"/>
      <c r="H19" s="115"/>
      <c r="I19" s="151"/>
      <c r="J19" s="148"/>
      <c r="K19" s="149"/>
      <c r="L19" s="149"/>
      <c r="M19" s="149"/>
      <c r="N19" s="149"/>
      <c r="O19" s="149"/>
      <c r="P19" s="150"/>
      <c r="Q19" s="180"/>
      <c r="R19" s="181"/>
      <c r="S19" s="68"/>
      <c r="T19" s="72"/>
      <c r="U19" s="73"/>
      <c r="V19" s="73"/>
      <c r="W19" s="73"/>
      <c r="X19" s="73"/>
      <c r="Y19" s="73"/>
      <c r="Z19" s="73"/>
      <c r="AA19" s="73"/>
      <c r="AB19" s="73"/>
      <c r="AC19" s="73"/>
      <c r="AD19" s="74"/>
    </row>
    <row r="20" spans="1:30" s="5" customFormat="1" ht="25.5" customHeight="1" thickTop="1" x14ac:dyDescent="0.2">
      <c r="A20" s="191" t="s">
        <v>41</v>
      </c>
      <c r="B20" s="192"/>
      <c r="C20" s="193"/>
      <c r="D20" s="163"/>
      <c r="E20" s="164"/>
      <c r="F20" s="164"/>
      <c r="G20" s="165"/>
      <c r="H20" s="116">
        <f>SUM(H18)</f>
        <v>175905</v>
      </c>
      <c r="I20" s="131">
        <f>SUM(H20:H21)</f>
        <v>175905</v>
      </c>
      <c r="J20" s="163"/>
      <c r="K20" s="164"/>
      <c r="L20" s="164"/>
      <c r="M20" s="164"/>
      <c r="N20" s="164"/>
      <c r="O20" s="164"/>
      <c r="P20" s="165"/>
      <c r="Q20" s="297">
        <f>SUM(Q18:R19)</f>
        <v>103530</v>
      </c>
      <c r="R20" s="298"/>
      <c r="S20" s="200">
        <f>Q20/I20</f>
        <v>0.58855632301526395</v>
      </c>
      <c r="T20" s="69"/>
      <c r="U20" s="70"/>
      <c r="V20" s="70"/>
      <c r="W20" s="70"/>
      <c r="X20" s="70"/>
      <c r="Y20" s="70"/>
      <c r="Z20" s="70"/>
      <c r="AA20" s="70"/>
      <c r="AB20" s="70"/>
      <c r="AC20" s="70"/>
      <c r="AD20" s="71"/>
    </row>
    <row r="21" spans="1:30" s="5" customFormat="1" ht="25.5" customHeight="1" thickBot="1" x14ac:dyDescent="0.25">
      <c r="A21" s="194"/>
      <c r="B21" s="195"/>
      <c r="C21" s="196"/>
      <c r="D21" s="166"/>
      <c r="E21" s="167"/>
      <c r="F21" s="167"/>
      <c r="G21" s="168"/>
      <c r="H21" s="130"/>
      <c r="I21" s="132"/>
      <c r="J21" s="166"/>
      <c r="K21" s="167"/>
      <c r="L21" s="167"/>
      <c r="M21" s="167"/>
      <c r="N21" s="167"/>
      <c r="O21" s="167"/>
      <c r="P21" s="168"/>
      <c r="Q21" s="299"/>
      <c r="R21" s="300"/>
      <c r="S21" s="201"/>
      <c r="T21" s="72"/>
      <c r="U21" s="73"/>
      <c r="V21" s="73"/>
      <c r="W21" s="73"/>
      <c r="X21" s="73"/>
      <c r="Y21" s="73"/>
      <c r="Z21" s="73"/>
      <c r="AA21" s="73"/>
      <c r="AB21" s="73"/>
      <c r="AC21" s="73"/>
      <c r="AD21" s="74"/>
    </row>
    <row r="22" spans="1:30" s="3" customFormat="1" ht="27.95" customHeight="1" thickTop="1" thickBot="1" x14ac:dyDescent="0.25">
      <c r="A22" s="301" t="s">
        <v>29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3"/>
    </row>
    <row r="23" spans="1:30" s="5" customFormat="1" ht="28.5" customHeight="1" x14ac:dyDescent="0.2">
      <c r="A23" s="197">
        <v>7</v>
      </c>
      <c r="B23" s="119" t="s">
        <v>42</v>
      </c>
      <c r="C23" s="120"/>
      <c r="D23" s="23" t="s">
        <v>0</v>
      </c>
      <c r="E23" s="44">
        <v>545</v>
      </c>
      <c r="F23" s="125">
        <f>SUM(E23:E25)</f>
        <v>877</v>
      </c>
      <c r="G23" s="23" t="s">
        <v>0</v>
      </c>
      <c r="H23" s="21">
        <v>11495</v>
      </c>
      <c r="I23" s="128">
        <f>SUM(H23:H25)</f>
        <v>26083</v>
      </c>
      <c r="J23" s="202" t="s">
        <v>43</v>
      </c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4"/>
    </row>
    <row r="24" spans="1:30" s="5" customFormat="1" ht="28.5" customHeight="1" x14ac:dyDescent="0.2">
      <c r="A24" s="198"/>
      <c r="B24" s="121"/>
      <c r="C24" s="122"/>
      <c r="D24" s="23" t="s">
        <v>1</v>
      </c>
      <c r="E24" s="44">
        <v>203</v>
      </c>
      <c r="F24" s="126"/>
      <c r="G24" s="23" t="s">
        <v>1</v>
      </c>
      <c r="H24" s="21">
        <v>5772</v>
      </c>
      <c r="I24" s="169"/>
      <c r="J24" s="139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1"/>
    </row>
    <row r="25" spans="1:30" s="5" customFormat="1" ht="28.5" customHeight="1" x14ac:dyDescent="0.2">
      <c r="A25" s="199"/>
      <c r="B25" s="123"/>
      <c r="C25" s="124"/>
      <c r="D25" s="23" t="s">
        <v>2</v>
      </c>
      <c r="E25" s="44">
        <v>129</v>
      </c>
      <c r="F25" s="127"/>
      <c r="G25" s="23" t="s">
        <v>2</v>
      </c>
      <c r="H25" s="21">
        <v>8816</v>
      </c>
      <c r="I25" s="129"/>
      <c r="J25" s="205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7"/>
    </row>
    <row r="26" spans="1:30" s="5" customFormat="1" ht="43.5" customHeight="1" x14ac:dyDescent="0.2">
      <c r="A26" s="45">
        <v>9</v>
      </c>
      <c r="B26" s="306" t="s">
        <v>44</v>
      </c>
      <c r="C26" s="307"/>
      <c r="D26" s="46" t="s">
        <v>0</v>
      </c>
      <c r="E26" s="47">
        <v>3260</v>
      </c>
      <c r="F26" s="48">
        <f>SUM(E26)</f>
        <v>3260</v>
      </c>
      <c r="G26" s="46" t="s">
        <v>0</v>
      </c>
      <c r="H26" s="21">
        <v>33860</v>
      </c>
      <c r="I26" s="49">
        <f>SUM(H26)</f>
        <v>33860</v>
      </c>
      <c r="J26" s="136" t="s">
        <v>57</v>
      </c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6"/>
    </row>
    <row r="27" spans="1:30" s="5" customFormat="1" ht="43.5" customHeight="1" x14ac:dyDescent="0.2">
      <c r="A27" s="45">
        <v>10</v>
      </c>
      <c r="B27" s="306" t="s">
        <v>45</v>
      </c>
      <c r="C27" s="307"/>
      <c r="D27" s="46" t="s">
        <v>0</v>
      </c>
      <c r="E27" s="47">
        <v>1461</v>
      </c>
      <c r="F27" s="48">
        <f>SUM(E27)</f>
        <v>1461</v>
      </c>
      <c r="G27" s="46" t="s">
        <v>0</v>
      </c>
      <c r="H27" s="21">
        <v>39027</v>
      </c>
      <c r="I27" s="49">
        <f>SUM(H27)</f>
        <v>39027</v>
      </c>
      <c r="J27" s="273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5"/>
    </row>
    <row r="28" spans="1:30" s="5" customFormat="1" ht="43.5" customHeight="1" x14ac:dyDescent="0.2">
      <c r="A28" s="45">
        <v>11</v>
      </c>
      <c r="B28" s="306" t="s">
        <v>46</v>
      </c>
      <c r="C28" s="307"/>
      <c r="D28" s="46" t="s">
        <v>0</v>
      </c>
      <c r="E28" s="47">
        <v>87</v>
      </c>
      <c r="F28" s="48">
        <f>SUM(E28)</f>
        <v>87</v>
      </c>
      <c r="G28" s="46" t="s">
        <v>0</v>
      </c>
      <c r="H28" s="21">
        <v>2987</v>
      </c>
      <c r="I28" s="49">
        <f>SUM(H28)</f>
        <v>2987</v>
      </c>
      <c r="J28" s="273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5"/>
    </row>
    <row r="29" spans="1:30" s="5" customFormat="1" ht="43.5" customHeight="1" thickBot="1" x14ac:dyDescent="0.25">
      <c r="A29" s="24">
        <v>12</v>
      </c>
      <c r="B29" s="304" t="s">
        <v>47</v>
      </c>
      <c r="C29" s="305"/>
      <c r="D29" s="22" t="s">
        <v>0</v>
      </c>
      <c r="E29" s="50">
        <v>264</v>
      </c>
      <c r="F29" s="51">
        <f>SUM(E29)</f>
        <v>264</v>
      </c>
      <c r="G29" s="22" t="s">
        <v>0</v>
      </c>
      <c r="H29" s="21">
        <v>4788</v>
      </c>
      <c r="I29" s="43">
        <f>SUM(H29)</f>
        <v>4788</v>
      </c>
      <c r="J29" s="276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</row>
    <row r="30" spans="1:30" s="5" customFormat="1" ht="15" customHeight="1" thickTop="1" x14ac:dyDescent="0.2">
      <c r="A30" s="153" t="s">
        <v>48</v>
      </c>
      <c r="B30" s="154"/>
      <c r="C30" s="155"/>
      <c r="D30" s="81" t="s">
        <v>0</v>
      </c>
      <c r="E30" s="79">
        <f>SUM(E23,E26:E29)</f>
        <v>5617</v>
      </c>
      <c r="F30" s="346">
        <f>SUM(E30:E35)</f>
        <v>5949</v>
      </c>
      <c r="G30" s="81" t="s">
        <v>0</v>
      </c>
      <c r="H30" s="345">
        <f>SUM(H23,H26:H29)</f>
        <v>92157</v>
      </c>
      <c r="I30" s="264">
        <f>SUM(H30:H35)</f>
        <v>106745</v>
      </c>
      <c r="J30" s="270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2"/>
    </row>
    <row r="31" spans="1:30" s="5" customFormat="1" ht="15" customHeight="1" x14ac:dyDescent="0.2">
      <c r="A31" s="156"/>
      <c r="B31" s="157"/>
      <c r="C31" s="158"/>
      <c r="D31" s="82"/>
      <c r="E31" s="80"/>
      <c r="F31" s="347"/>
      <c r="G31" s="82"/>
      <c r="H31" s="262"/>
      <c r="I31" s="265"/>
      <c r="J31" s="273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5"/>
    </row>
    <row r="32" spans="1:30" s="5" customFormat="1" ht="15" customHeight="1" x14ac:dyDescent="0.2">
      <c r="A32" s="156"/>
      <c r="B32" s="157"/>
      <c r="C32" s="158"/>
      <c r="D32" s="82" t="s">
        <v>1</v>
      </c>
      <c r="E32" s="80">
        <f>SUM(E24)</f>
        <v>203</v>
      </c>
      <c r="F32" s="347"/>
      <c r="G32" s="82" t="s">
        <v>1</v>
      </c>
      <c r="H32" s="262">
        <f>SUM(H24)</f>
        <v>5772</v>
      </c>
      <c r="I32" s="265"/>
      <c r="J32" s="273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5"/>
    </row>
    <row r="33" spans="1:30" s="5" customFormat="1" ht="15" customHeight="1" x14ac:dyDescent="0.2">
      <c r="A33" s="156"/>
      <c r="B33" s="157"/>
      <c r="C33" s="158"/>
      <c r="D33" s="82"/>
      <c r="E33" s="80"/>
      <c r="F33" s="347"/>
      <c r="G33" s="82"/>
      <c r="H33" s="262"/>
      <c r="I33" s="265"/>
      <c r="J33" s="273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5"/>
    </row>
    <row r="34" spans="1:30" s="5" customFormat="1" ht="15" customHeight="1" x14ac:dyDescent="0.2">
      <c r="A34" s="156"/>
      <c r="B34" s="157"/>
      <c r="C34" s="158"/>
      <c r="D34" s="82" t="s">
        <v>2</v>
      </c>
      <c r="E34" s="80">
        <f>SUM(E25)</f>
        <v>129</v>
      </c>
      <c r="F34" s="347"/>
      <c r="G34" s="82" t="s">
        <v>2</v>
      </c>
      <c r="H34" s="262">
        <f>SUM(H25)</f>
        <v>8816</v>
      </c>
      <c r="I34" s="265"/>
      <c r="J34" s="273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5"/>
    </row>
    <row r="35" spans="1:30" s="1" customFormat="1" ht="15" customHeight="1" thickBot="1" x14ac:dyDescent="0.25">
      <c r="A35" s="159"/>
      <c r="B35" s="160"/>
      <c r="C35" s="161"/>
      <c r="D35" s="162"/>
      <c r="E35" s="344"/>
      <c r="F35" s="348"/>
      <c r="G35" s="162"/>
      <c r="H35" s="343"/>
      <c r="I35" s="266"/>
      <c r="J35" s="276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8"/>
    </row>
    <row r="36" spans="1:30" s="5" customFormat="1" ht="13.5" customHeight="1" thickTop="1" x14ac:dyDescent="0.2">
      <c r="A36" s="339" t="s">
        <v>5</v>
      </c>
      <c r="B36" s="339"/>
      <c r="C36" s="340"/>
      <c r="D36" s="89" t="s">
        <v>0</v>
      </c>
      <c r="E36" s="93">
        <f>SUM(E30,E14)</f>
        <v>5706</v>
      </c>
      <c r="F36" s="93">
        <f>SUM(E36:E41)</f>
        <v>6038</v>
      </c>
      <c r="G36" s="89" t="s">
        <v>0</v>
      </c>
      <c r="H36" s="263">
        <f>SUM(H30)</f>
        <v>92157</v>
      </c>
      <c r="I36" s="85">
        <f>SUM(H36:H41)</f>
        <v>106745</v>
      </c>
      <c r="J36" s="89" t="s">
        <v>0</v>
      </c>
      <c r="K36" s="327">
        <f>SUM(K14)</f>
        <v>89</v>
      </c>
      <c r="L36" s="267">
        <f>SUM(K36:K40)</f>
        <v>89</v>
      </c>
      <c r="M36" s="89" t="s">
        <v>0</v>
      </c>
      <c r="N36" s="327">
        <f>E36-K36</f>
        <v>5617</v>
      </c>
      <c r="O36" s="279">
        <f>SUM(N36:N41)</f>
        <v>5949</v>
      </c>
      <c r="P36" s="329">
        <f>O36/F36</f>
        <v>0.98526001987413048</v>
      </c>
      <c r="Q36" s="95"/>
      <c r="R36" s="96"/>
      <c r="S36" s="96"/>
      <c r="T36" s="96"/>
      <c r="U36" s="96"/>
      <c r="V36" s="96"/>
      <c r="W36" s="96"/>
      <c r="X36" s="96"/>
      <c r="Y36" s="96"/>
      <c r="Z36" s="97"/>
      <c r="AA36" s="282">
        <f>SUM(AB14)</f>
        <v>54</v>
      </c>
      <c r="AB36" s="283"/>
      <c r="AC36" s="288">
        <f>SUM(AC14)</f>
        <v>0</v>
      </c>
      <c r="AD36" s="104" t="str">
        <f>IF(AC36/AA36&gt;0,AC36/AA36,"")</f>
        <v/>
      </c>
    </row>
    <row r="37" spans="1:30" s="5" customFormat="1" ht="13.5" customHeight="1" x14ac:dyDescent="0.2">
      <c r="A37" s="341"/>
      <c r="B37" s="341"/>
      <c r="C37" s="342"/>
      <c r="D37" s="90"/>
      <c r="E37" s="94"/>
      <c r="F37" s="221"/>
      <c r="G37" s="90"/>
      <c r="H37" s="254"/>
      <c r="I37" s="86"/>
      <c r="J37" s="90"/>
      <c r="K37" s="255"/>
      <c r="L37" s="268"/>
      <c r="M37" s="90"/>
      <c r="N37" s="255"/>
      <c r="O37" s="280"/>
      <c r="P37" s="330"/>
      <c r="Q37" s="98"/>
      <c r="R37" s="99"/>
      <c r="S37" s="99"/>
      <c r="T37" s="99"/>
      <c r="U37" s="99"/>
      <c r="V37" s="99"/>
      <c r="W37" s="99"/>
      <c r="X37" s="99"/>
      <c r="Y37" s="99"/>
      <c r="Z37" s="100"/>
      <c r="AA37" s="284"/>
      <c r="AB37" s="285"/>
      <c r="AC37" s="289"/>
      <c r="AD37" s="105"/>
    </row>
    <row r="38" spans="1:30" s="5" customFormat="1" ht="13.5" customHeight="1" x14ac:dyDescent="0.2">
      <c r="A38" s="341"/>
      <c r="B38" s="341"/>
      <c r="C38" s="342"/>
      <c r="D38" s="220" t="s">
        <v>1</v>
      </c>
      <c r="E38" s="221">
        <f>SUM(E32)</f>
        <v>203</v>
      </c>
      <c r="F38" s="221"/>
      <c r="G38" s="220" t="s">
        <v>1</v>
      </c>
      <c r="H38" s="253">
        <f>SUM(H32)</f>
        <v>5772</v>
      </c>
      <c r="I38" s="86"/>
      <c r="J38" s="220" t="s">
        <v>1</v>
      </c>
      <c r="K38" s="254">
        <v>0</v>
      </c>
      <c r="L38" s="268"/>
      <c r="M38" s="220" t="s">
        <v>1</v>
      </c>
      <c r="N38" s="254">
        <f>E38-K38</f>
        <v>203</v>
      </c>
      <c r="O38" s="280"/>
      <c r="P38" s="330"/>
      <c r="Q38" s="98"/>
      <c r="R38" s="99"/>
      <c r="S38" s="99"/>
      <c r="T38" s="99"/>
      <c r="U38" s="99"/>
      <c r="V38" s="99"/>
      <c r="W38" s="99"/>
      <c r="X38" s="99"/>
      <c r="Y38" s="99"/>
      <c r="Z38" s="100"/>
      <c r="AA38" s="284"/>
      <c r="AB38" s="285"/>
      <c r="AC38" s="289"/>
      <c r="AD38" s="105"/>
    </row>
    <row r="39" spans="1:30" s="5" customFormat="1" ht="13.5" customHeight="1" x14ac:dyDescent="0.2">
      <c r="A39" s="341"/>
      <c r="B39" s="341"/>
      <c r="C39" s="342"/>
      <c r="D39" s="90"/>
      <c r="E39" s="94"/>
      <c r="F39" s="221"/>
      <c r="G39" s="90"/>
      <c r="H39" s="254"/>
      <c r="I39" s="86"/>
      <c r="J39" s="90"/>
      <c r="K39" s="255"/>
      <c r="L39" s="268"/>
      <c r="M39" s="90"/>
      <c r="N39" s="255"/>
      <c r="O39" s="280"/>
      <c r="P39" s="330"/>
      <c r="Q39" s="98"/>
      <c r="R39" s="99"/>
      <c r="S39" s="99"/>
      <c r="T39" s="99"/>
      <c r="U39" s="99"/>
      <c r="V39" s="99"/>
      <c r="W39" s="99"/>
      <c r="X39" s="99"/>
      <c r="Y39" s="99"/>
      <c r="Z39" s="100"/>
      <c r="AA39" s="284"/>
      <c r="AB39" s="285"/>
      <c r="AC39" s="289"/>
      <c r="AD39" s="105"/>
    </row>
    <row r="40" spans="1:30" s="5" customFormat="1" ht="13.5" customHeight="1" x14ac:dyDescent="0.2">
      <c r="A40" s="341"/>
      <c r="B40" s="341"/>
      <c r="C40" s="342"/>
      <c r="D40" s="91" t="s">
        <v>2</v>
      </c>
      <c r="E40" s="291">
        <f>SUM(E34)</f>
        <v>129</v>
      </c>
      <c r="F40" s="221"/>
      <c r="G40" s="91" t="s">
        <v>2</v>
      </c>
      <c r="H40" s="222">
        <f>SUM(H34)</f>
        <v>8816</v>
      </c>
      <c r="I40" s="87"/>
      <c r="J40" s="91" t="s">
        <v>2</v>
      </c>
      <c r="K40" s="255">
        <v>0</v>
      </c>
      <c r="L40" s="268"/>
      <c r="M40" s="91" t="s">
        <v>2</v>
      </c>
      <c r="N40" s="255">
        <f>E40-K40</f>
        <v>129</v>
      </c>
      <c r="O40" s="280"/>
      <c r="P40" s="330"/>
      <c r="Q40" s="98"/>
      <c r="R40" s="99"/>
      <c r="S40" s="99"/>
      <c r="T40" s="99"/>
      <c r="U40" s="99"/>
      <c r="V40" s="99"/>
      <c r="W40" s="99"/>
      <c r="X40" s="99"/>
      <c r="Y40" s="99"/>
      <c r="Z40" s="100"/>
      <c r="AA40" s="284"/>
      <c r="AB40" s="285"/>
      <c r="AC40" s="289"/>
      <c r="AD40" s="105"/>
    </row>
    <row r="41" spans="1:30" s="1" customFormat="1" ht="13.5" customHeight="1" thickBot="1" x14ac:dyDescent="0.25">
      <c r="A41" s="341"/>
      <c r="B41" s="341"/>
      <c r="C41" s="342"/>
      <c r="D41" s="92"/>
      <c r="E41" s="224"/>
      <c r="F41" s="224"/>
      <c r="G41" s="92"/>
      <c r="H41" s="223"/>
      <c r="I41" s="88"/>
      <c r="J41" s="92"/>
      <c r="K41" s="328"/>
      <c r="L41" s="269"/>
      <c r="M41" s="92"/>
      <c r="N41" s="328"/>
      <c r="O41" s="281"/>
      <c r="P41" s="331"/>
      <c r="Q41" s="101"/>
      <c r="R41" s="102"/>
      <c r="S41" s="102"/>
      <c r="T41" s="102"/>
      <c r="U41" s="102"/>
      <c r="V41" s="102"/>
      <c r="W41" s="102"/>
      <c r="X41" s="102"/>
      <c r="Y41" s="102"/>
      <c r="Z41" s="103"/>
      <c r="AA41" s="286"/>
      <c r="AB41" s="287"/>
      <c r="AC41" s="290"/>
      <c r="AD41" s="106"/>
    </row>
    <row r="42" spans="1:30" ht="13.5" thickTop="1" x14ac:dyDescent="0.2">
      <c r="B42" s="1"/>
      <c r="C42" s="1"/>
      <c r="D42" s="1"/>
      <c r="E42" s="5"/>
      <c r="F42" s="5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30" s="10" customFormat="1" ht="23.1" customHeight="1" x14ac:dyDescent="0.2">
      <c r="B43" s="52"/>
      <c r="C43" s="52"/>
      <c r="D43" s="52"/>
      <c r="E43" s="78" t="s">
        <v>25</v>
      </c>
      <c r="F43" s="78"/>
      <c r="G43" s="78"/>
      <c r="H43" s="78"/>
      <c r="I43" s="78"/>
      <c r="J43" s="52"/>
      <c r="K43" s="52"/>
      <c r="L43" s="18" t="s">
        <v>26</v>
      </c>
      <c r="M43" s="52"/>
      <c r="N43" s="52"/>
      <c r="P43" s="11"/>
    </row>
    <row r="44" spans="1:30" ht="7.5" customHeight="1" x14ac:dyDescent="0.2">
      <c r="E44" s="58"/>
      <c r="F44" s="58"/>
      <c r="G44" s="58"/>
      <c r="H44" s="58"/>
      <c r="I44" s="58"/>
      <c r="P44" s="9"/>
    </row>
    <row r="45" spans="1:30" s="10" customFormat="1" ht="44.25" customHeight="1" x14ac:dyDescent="0.2">
      <c r="B45" s="12"/>
      <c r="C45" s="12"/>
      <c r="E45" s="58"/>
      <c r="F45" s="58"/>
      <c r="G45" s="58"/>
      <c r="H45" s="58"/>
      <c r="I45" s="58"/>
      <c r="J45" s="19"/>
      <c r="K45" s="19"/>
      <c r="L45" s="57" t="s">
        <v>53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3"/>
      <c r="AA45" s="53"/>
      <c r="AB45" s="53"/>
      <c r="AC45" s="53"/>
      <c r="AD45" s="53"/>
    </row>
    <row r="46" spans="1:30" ht="7.5" customHeight="1" x14ac:dyDescent="0.2">
      <c r="E46" s="58"/>
      <c r="F46" s="58"/>
      <c r="G46" s="58"/>
      <c r="H46" s="58"/>
      <c r="I46" s="58"/>
    </row>
    <row r="47" spans="1:30" s="10" customFormat="1" ht="33.75" customHeight="1" x14ac:dyDescent="0.2">
      <c r="D47" s="18"/>
      <c r="L47" s="57" t="s">
        <v>54</v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3"/>
      <c r="AB47" s="53"/>
      <c r="AC47" s="53"/>
      <c r="AD47" s="53"/>
    </row>
    <row r="48" spans="1:30" s="10" customFormat="1" ht="33.75" customHeight="1" x14ac:dyDescent="0.2">
      <c r="D48" s="18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3"/>
      <c r="AB48" s="53"/>
      <c r="AC48" s="53"/>
      <c r="AD48" s="53"/>
    </row>
    <row r="49" spans="4:30" s="10" customFormat="1" ht="33.75" customHeight="1" x14ac:dyDescent="0.2">
      <c r="D49" s="18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3"/>
      <c r="AB49" s="53"/>
      <c r="AC49" s="53"/>
      <c r="AD49" s="53"/>
    </row>
    <row r="50" spans="4:30" ht="7.5" customHeight="1" x14ac:dyDescent="0.2">
      <c r="P50" s="9"/>
    </row>
    <row r="51" spans="4:30" ht="22.5" customHeight="1" x14ac:dyDescent="0.2">
      <c r="E51" s="54"/>
      <c r="F51" s="54"/>
      <c r="G51" s="54"/>
      <c r="H51" s="54"/>
      <c r="I51" s="54"/>
      <c r="J51" s="54"/>
      <c r="K51" s="54"/>
      <c r="L51" s="63" t="s">
        <v>55</v>
      </c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4:30" ht="7.5" customHeight="1" x14ac:dyDescent="0.2"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19"/>
      <c r="P52" s="54"/>
      <c r="Q52" s="54"/>
      <c r="R52" s="54"/>
    </row>
    <row r="53" spans="4:30" ht="22.5" customHeight="1" x14ac:dyDescent="0.2">
      <c r="E53" s="54"/>
      <c r="F53" s="54"/>
      <c r="G53" s="54"/>
      <c r="H53" s="54"/>
      <c r="I53" s="54"/>
      <c r="J53" s="54"/>
      <c r="K53" s="54"/>
      <c r="L53" s="57" t="s">
        <v>56</v>
      </c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3"/>
      <c r="AA53" s="53"/>
      <c r="AB53" s="53"/>
      <c r="AC53" s="53"/>
      <c r="AD53" s="53"/>
    </row>
    <row r="54" spans="4:30" ht="22.5" customHeight="1" x14ac:dyDescent="0.2">
      <c r="E54" s="54"/>
      <c r="F54" s="54"/>
      <c r="G54" s="54"/>
      <c r="H54" s="54"/>
      <c r="I54" s="54"/>
      <c r="J54" s="54"/>
      <c r="K54" s="54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3"/>
      <c r="AA54" s="53"/>
      <c r="AB54" s="53"/>
      <c r="AC54" s="53"/>
      <c r="AD54" s="53"/>
    </row>
    <row r="55" spans="4:30" ht="3.75" customHeight="1" x14ac:dyDescent="0.2"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</row>
    <row r="56" spans="4:30" x14ac:dyDescent="0.2"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</sheetData>
  <mergeCells count="161">
    <mergeCell ref="M38:M39"/>
    <mergeCell ref="K36:K37"/>
    <mergeCell ref="N40:N41"/>
    <mergeCell ref="K40:K41"/>
    <mergeCell ref="P36:P41"/>
    <mergeCell ref="N36:N37"/>
    <mergeCell ref="M40:M41"/>
    <mergeCell ref="N38:N39"/>
    <mergeCell ref="A1:AD1"/>
    <mergeCell ref="X3:Y3"/>
    <mergeCell ref="D14:D16"/>
    <mergeCell ref="E14:E16"/>
    <mergeCell ref="G14:G16"/>
    <mergeCell ref="F14:F16"/>
    <mergeCell ref="D4:E4"/>
    <mergeCell ref="AA3:AD3"/>
    <mergeCell ref="A8:A13"/>
    <mergeCell ref="A36:C41"/>
    <mergeCell ref="H34:H35"/>
    <mergeCell ref="E34:E35"/>
    <mergeCell ref="H30:H31"/>
    <mergeCell ref="B28:C28"/>
    <mergeCell ref="B26:C26"/>
    <mergeCell ref="F30:F35"/>
    <mergeCell ref="D40:D41"/>
    <mergeCell ref="E40:E41"/>
    <mergeCell ref="D30:D31"/>
    <mergeCell ref="D3:F3"/>
    <mergeCell ref="A5:AD5"/>
    <mergeCell ref="B6:AD6"/>
    <mergeCell ref="J26:AD29"/>
    <mergeCell ref="Q20:R21"/>
    <mergeCell ref="A22:AD22"/>
    <mergeCell ref="AA14:AA16"/>
    <mergeCell ref="B29:C29"/>
    <mergeCell ref="B18:C19"/>
    <mergeCell ref="A18:A19"/>
    <mergeCell ref="D18:G19"/>
    <mergeCell ref="B27:C27"/>
    <mergeCell ref="D20:G21"/>
    <mergeCell ref="Z10:Z11"/>
    <mergeCell ref="Y10:Y11"/>
    <mergeCell ref="Y12:Y13"/>
    <mergeCell ref="Z12:Z13"/>
    <mergeCell ref="AA10:AD13"/>
    <mergeCell ref="AC8:AC9"/>
    <mergeCell ref="AD8:AD9"/>
    <mergeCell ref="AA8:AA9"/>
    <mergeCell ref="AA4:AB4"/>
    <mergeCell ref="O8:O9"/>
    <mergeCell ref="G38:G39"/>
    <mergeCell ref="H38:H39"/>
    <mergeCell ref="J38:J39"/>
    <mergeCell ref="K38:K39"/>
    <mergeCell ref="Y2:AC2"/>
    <mergeCell ref="Z3:Z4"/>
    <mergeCell ref="J14:J16"/>
    <mergeCell ref="K14:K16"/>
    <mergeCell ref="M14:M16"/>
    <mergeCell ref="N14:N16"/>
    <mergeCell ref="H32:H33"/>
    <mergeCell ref="M4:N4"/>
    <mergeCell ref="Q3:T3"/>
    <mergeCell ref="H36:H37"/>
    <mergeCell ref="M36:M37"/>
    <mergeCell ref="I30:I35"/>
    <mergeCell ref="L36:L41"/>
    <mergeCell ref="J30:AD35"/>
    <mergeCell ref="J36:J37"/>
    <mergeCell ref="O36:O41"/>
    <mergeCell ref="AA36:AB41"/>
    <mergeCell ref="AC36:AC41"/>
    <mergeCell ref="D38:D39"/>
    <mergeCell ref="E38:E39"/>
    <mergeCell ref="D36:D37"/>
    <mergeCell ref="H40:H41"/>
    <mergeCell ref="F36:F41"/>
    <mergeCell ref="A3:A4"/>
    <mergeCell ref="M3:P3"/>
    <mergeCell ref="U3:W3"/>
    <mergeCell ref="A14:C16"/>
    <mergeCell ref="B8:B13"/>
    <mergeCell ref="C8:C13"/>
    <mergeCell ref="U12:U13"/>
    <mergeCell ref="V12:V13"/>
    <mergeCell ref="W12:W13"/>
    <mergeCell ref="V10:V11"/>
    <mergeCell ref="J3:L3"/>
    <mergeCell ref="B3:C4"/>
    <mergeCell ref="G3:I3"/>
    <mergeCell ref="G4:H4"/>
    <mergeCell ref="J4:K4"/>
    <mergeCell ref="L8:L9"/>
    <mergeCell ref="A7:AD7"/>
    <mergeCell ref="AB8:AB9"/>
    <mergeCell ref="P8:P9"/>
    <mergeCell ref="A30:C35"/>
    <mergeCell ref="D32:D33"/>
    <mergeCell ref="E32:E33"/>
    <mergeCell ref="G34:G35"/>
    <mergeCell ref="G32:G33"/>
    <mergeCell ref="D34:D35"/>
    <mergeCell ref="J20:P21"/>
    <mergeCell ref="I23:I25"/>
    <mergeCell ref="I14:I16"/>
    <mergeCell ref="A17:AD17"/>
    <mergeCell ref="Q18:R19"/>
    <mergeCell ref="Q14:Z16"/>
    <mergeCell ref="A20:C21"/>
    <mergeCell ref="A23:A25"/>
    <mergeCell ref="S20:S21"/>
    <mergeCell ref="J23:AD25"/>
    <mergeCell ref="T18:AD19"/>
    <mergeCell ref="L14:L16"/>
    <mergeCell ref="AB14:AB16"/>
    <mergeCell ref="AC14:AC16"/>
    <mergeCell ref="AD14:AD16"/>
    <mergeCell ref="Q8:Q9"/>
    <mergeCell ref="U10:U11"/>
    <mergeCell ref="Q10:Q11"/>
    <mergeCell ref="S12:S13"/>
    <mergeCell ref="T12:T13"/>
    <mergeCell ref="R10:R11"/>
    <mergeCell ref="H18:H19"/>
    <mergeCell ref="H14:H16"/>
    <mergeCell ref="B23:C25"/>
    <mergeCell ref="F23:F25"/>
    <mergeCell ref="F8:F9"/>
    <mergeCell ref="I8:I9"/>
    <mergeCell ref="H20:H21"/>
    <mergeCell ref="I20:I21"/>
    <mergeCell ref="D10:D13"/>
    <mergeCell ref="E10:P13"/>
    <mergeCell ref="J18:P19"/>
    <mergeCell ref="I18:I19"/>
    <mergeCell ref="Q12:Q13"/>
    <mergeCell ref="R12:R13"/>
    <mergeCell ref="L53:Y54"/>
    <mergeCell ref="E44:I46"/>
    <mergeCell ref="S10:S11"/>
    <mergeCell ref="T10:T11"/>
    <mergeCell ref="L47:Z49"/>
    <mergeCell ref="L51:AD51"/>
    <mergeCell ref="O14:O16"/>
    <mergeCell ref="S18:S19"/>
    <mergeCell ref="T20:AD21"/>
    <mergeCell ref="P14:P16"/>
    <mergeCell ref="E43:I43"/>
    <mergeCell ref="L45:Y45"/>
    <mergeCell ref="E30:E31"/>
    <mergeCell ref="G30:G31"/>
    <mergeCell ref="W10:W11"/>
    <mergeCell ref="X10:X11"/>
    <mergeCell ref="X12:X13"/>
    <mergeCell ref="I36:I41"/>
    <mergeCell ref="G36:G37"/>
    <mergeCell ref="G40:G41"/>
    <mergeCell ref="E36:E37"/>
    <mergeCell ref="Q36:Z41"/>
    <mergeCell ref="J40:J41"/>
    <mergeCell ref="AD36:AD41"/>
  </mergeCells>
  <phoneticPr fontId="0" type="noConversion"/>
  <printOptions horizontalCentered="1"/>
  <pageMargins left="0.15748031496062992" right="0.15748031496062992" top="0" bottom="0" header="0" footer="0.23622047244094491"/>
  <pageSetup paperSize="9" scale="62" fitToHeight="1000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F8"/>
  <sheetViews>
    <sheetView tabSelected="1" zoomScaleNormal="100" workbookViewId="0">
      <pane ySplit="4" topLeftCell="A5" activePane="bottomLeft" state="frozen"/>
      <selection pane="bottomLeft" activeCell="J14" sqref="J14"/>
    </sheetView>
  </sheetViews>
  <sheetFormatPr defaultRowHeight="12.75" x14ac:dyDescent="0.2"/>
  <cols>
    <col min="1" max="1" width="7.7109375" customWidth="1"/>
    <col min="2" max="2" width="38.5703125" customWidth="1"/>
    <col min="3" max="6" width="9" customWidth="1"/>
  </cols>
  <sheetData>
    <row r="1" spans="1:6" s="1" customFormat="1" ht="35.25" customHeight="1" x14ac:dyDescent="0.25">
      <c r="A1" s="352" t="s">
        <v>60</v>
      </c>
      <c r="B1" s="352"/>
      <c r="C1" s="352"/>
      <c r="D1" s="352"/>
      <c r="E1" s="352"/>
      <c r="F1" s="352"/>
    </row>
    <row r="2" spans="1:6" s="1" customFormat="1" ht="15" customHeight="1" x14ac:dyDescent="0.2">
      <c r="B2" s="4"/>
      <c r="C2" s="4"/>
      <c r="D2" s="257"/>
      <c r="E2" s="257"/>
    </row>
    <row r="3" spans="1:6" s="2" customFormat="1" ht="27.75" customHeight="1" x14ac:dyDescent="0.2">
      <c r="A3" s="370" t="s">
        <v>6</v>
      </c>
      <c r="B3" s="368" t="s">
        <v>19</v>
      </c>
      <c r="C3" s="237" t="s">
        <v>14</v>
      </c>
      <c r="D3" s="364"/>
      <c r="E3" s="364"/>
      <c r="F3" s="365"/>
    </row>
    <row r="4" spans="1:6" s="2" customFormat="1" ht="66.75" customHeight="1" thickBot="1" x14ac:dyDescent="0.25">
      <c r="A4" s="371"/>
      <c r="B4" s="369"/>
      <c r="C4" s="366" t="s">
        <v>59</v>
      </c>
      <c r="D4" s="366" t="s">
        <v>3</v>
      </c>
      <c r="E4" s="367" t="s">
        <v>4</v>
      </c>
      <c r="F4" s="367" t="s">
        <v>18</v>
      </c>
    </row>
    <row r="5" spans="1:6" s="3" customFormat="1" ht="60" customHeight="1" thickBot="1" x14ac:dyDescent="0.25">
      <c r="A5" s="55">
        <v>1</v>
      </c>
      <c r="B5" s="56" t="s">
        <v>58</v>
      </c>
      <c r="C5" s="356" t="s">
        <v>0</v>
      </c>
      <c r="D5" s="357">
        <v>76</v>
      </c>
      <c r="E5" s="358">
        <v>47</v>
      </c>
      <c r="F5" s="359">
        <f>E5/D5</f>
        <v>0.61842105263157898</v>
      </c>
    </row>
    <row r="6" spans="1:6" s="3" customFormat="1" ht="15" customHeight="1" thickTop="1" x14ac:dyDescent="0.2">
      <c r="A6" s="349" t="s">
        <v>3</v>
      </c>
      <c r="B6" s="154"/>
      <c r="C6" s="334" t="s">
        <v>0</v>
      </c>
      <c r="D6" s="350">
        <f>SUM(D5)</f>
        <v>76</v>
      </c>
      <c r="E6" s="360">
        <f>SUM(E5)</f>
        <v>47</v>
      </c>
      <c r="F6" s="217">
        <f>E6/D6</f>
        <v>0.61842105263157898</v>
      </c>
    </row>
    <row r="7" spans="1:6" s="3" customFormat="1" ht="15" customHeight="1" x14ac:dyDescent="0.2">
      <c r="A7" s="353"/>
      <c r="B7" s="157"/>
      <c r="C7" s="335"/>
      <c r="D7" s="351"/>
      <c r="E7" s="361"/>
      <c r="F7" s="218"/>
    </row>
    <row r="8" spans="1:6" s="3" customFormat="1" ht="15" customHeight="1" x14ac:dyDescent="0.2">
      <c r="A8" s="353"/>
      <c r="B8" s="157"/>
      <c r="C8" s="354"/>
      <c r="D8" s="355"/>
      <c r="E8" s="362"/>
      <c r="F8" s="363"/>
    </row>
  </sheetData>
  <mergeCells count="10">
    <mergeCell ref="B3:B4"/>
    <mergeCell ref="A6:B8"/>
    <mergeCell ref="C6:C8"/>
    <mergeCell ref="A3:A4"/>
    <mergeCell ref="E6:E8"/>
    <mergeCell ref="C3:F3"/>
    <mergeCell ref="A1:F1"/>
    <mergeCell ref="D2:E2"/>
    <mergeCell ref="D6:D8"/>
    <mergeCell ref="F6:F8"/>
  </mergeCells>
  <phoneticPr fontId="0" type="noConversion"/>
  <printOptions horizontalCentered="1"/>
  <pageMargins left="0.15748031496062992" right="0.15748031496062992" top="0" bottom="0" header="0" footer="0.23622047244094491"/>
  <pageSetup paperSize="9" scale="55" fitToHeight="100" orientation="landscape" cellComments="asDisplayed" r:id="rId1"/>
  <headerFooter alignWithMargins="0">
    <oddHeader>&amp;LΕΤΗΣΙΑ ΕΚΘΕΣΗ ΑΣΕΠ 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ΓΡΑΠΤΟΙ (Ι) ΓΙΑ WORD</vt:lpstr>
      <vt:lpstr>ΕΚΘΕΣΗ 2016</vt:lpstr>
      <vt:lpstr>'ΓΡΑΠΤΟΙ (Ι) ΓΙΑ WORD'!Print_Area</vt:lpstr>
      <vt:lpstr>'ΕΚΘΕΣΗ 2016'!Print_Area</vt:lpstr>
      <vt:lpstr>'ΓΡΑΠΤΟΙ (Ι) ΓΙΑ WORD'!Print_Titles</vt:lpstr>
      <vt:lpstr>'ΕΚΘΕΣΗ 2016'!Print_Titles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user27b</dc:creator>
  <cp:lastModifiedBy>Zervas Dimitris</cp:lastModifiedBy>
  <cp:lastPrinted>2018-02-13T11:23:25Z</cp:lastPrinted>
  <dcterms:created xsi:type="dcterms:W3CDTF">2004-03-16T09:45:54Z</dcterms:created>
  <dcterms:modified xsi:type="dcterms:W3CDTF">2019-05-23T11:06:39Z</dcterms:modified>
</cp:coreProperties>
</file>