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ervas\Desktop\"/>
    </mc:Choice>
  </mc:AlternateContent>
  <xr:revisionPtr revIDLastSave="0" documentId="13_ncr:1_{F0A8FFD2-4E58-4E4B-ACCF-A64AF5766B2C}" xr6:coauthVersionLast="43" xr6:coauthVersionMax="43" xr10:uidLastSave="{00000000-0000-0000-0000-000000000000}"/>
  <bookViews>
    <workbookView xWindow="1950" yWindow="870" windowWidth="23490" windowHeight="15330" xr2:uid="{00000000-000D-0000-FFFF-FFFF00000000}"/>
  </bookViews>
  <sheets>
    <sheet name="Κ_ΠΟΥ ΟΛΟΚΛΗΡΩΘΗΚΑΝ" sheetId="1" r:id="rId1"/>
  </sheets>
  <definedNames>
    <definedName name="_xlnm.Print_Titles" localSheetId="0">'Κ_ΠΟΥ ΟΛΟΚΛΗΡΩΘΗΚΑΝ'!$4:$5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0" i="1" l="1"/>
  <c r="L39" i="1"/>
  <c r="L38" i="1"/>
  <c r="L37" i="1"/>
  <c r="I40" i="1"/>
  <c r="I39" i="1"/>
  <c r="I38" i="1"/>
  <c r="I37" i="1"/>
  <c r="F40" i="1"/>
  <c r="F39" i="1"/>
  <c r="F38" i="1"/>
  <c r="F37" i="1"/>
  <c r="Q37" i="1" l="1"/>
  <c r="P37" i="1"/>
  <c r="R37" i="1" l="1"/>
  <c r="G37" i="1" l="1"/>
  <c r="M37" i="1"/>
  <c r="J37" i="1"/>
  <c r="N37" i="1" l="1"/>
</calcChain>
</file>

<file path=xl/sharedStrings.xml><?xml version="1.0" encoding="utf-8"?>
<sst xmlns="http://schemas.openxmlformats.org/spreadsheetml/2006/main" count="190" uniqueCount="47">
  <si>
    <t>Α/Α</t>
  </si>
  <si>
    <t>ΑΡΙΘΜΟΣ
ΠΡΟΚ/ΞΗΣ
&amp; ΦΕΚ</t>
  </si>
  <si>
    <t>ΥΠΟΥΡΓΕΙΑ 
&amp; ΦΟΡΕΙΣ</t>
  </si>
  <si>
    <t>ΘΕΣΕΙΣ</t>
  </si>
  <si>
    <t>ΥΠΟΨΗΦΙΟΙ</t>
  </si>
  <si>
    <t>ΚΑΛΥΨΗ ΘΕΣΕΩΝ</t>
  </si>
  <si>
    <t>ΕΝΣΤΑΣΕΙΣ</t>
  </si>
  <si>
    <t>ΑΝΑ
ΚΑΤΗΓΟΡΙΑ</t>
  </si>
  <si>
    <t>ΣΥΝΟΛΟ</t>
  </si>
  <si>
    <t>ΠΟΣΟΣΤΟ
ΚΑΛΥΨΗΣ</t>
  </si>
  <si>
    <t>ΔΕΚΤΕΣ</t>
  </si>
  <si>
    <t>ΜΗ ΔΕΚΤΕΣ</t>
  </si>
  <si>
    <t>ΠΕ</t>
  </si>
  <si>
    <t>ΤΕ</t>
  </si>
  <si>
    <t>ΔΕ</t>
  </si>
  <si>
    <t>ΥΕ</t>
  </si>
  <si>
    <t>ΣΤΑΤΙΣΤΙΚΑ ΣΤΟΙΧΕΙΑ ΔΙΑΓΩΝΙΣΜΩΝ ΑΣΕΠ ΜΕ ΣΕΙΡΑ ΠΡΟΤΕΡΑΙΟΤΗΤΑΣ
ΤΩΝ ΟΠΟΙΩΝ ΟΙ ΔΙΑΔΙΚΑΣΙΕΣ ΟΛΟΚΛΗΡΩΘΗΚΑΝ ΚΑΤΑ ΤΟ ΕΤΟΣ 2018</t>
  </si>
  <si>
    <t>7Κ/2016</t>
  </si>
  <si>
    <t>1Κ/2017</t>
  </si>
  <si>
    <t>3Κ/2017</t>
  </si>
  <si>
    <t>5Κ/2017</t>
  </si>
  <si>
    <t>6Κ/2017</t>
  </si>
  <si>
    <t>7Κ/2017</t>
  </si>
  <si>
    <t>8Κ/2017</t>
  </si>
  <si>
    <t>9Κ/2017</t>
  </si>
  <si>
    <t>10Κ/2017</t>
  </si>
  <si>
    <t>11Κ/2017</t>
  </si>
  <si>
    <t>12Κ/2017</t>
  </si>
  <si>
    <t>13Κ/2017</t>
  </si>
  <si>
    <t>14Κ/2017</t>
  </si>
  <si>
    <t>15Κ/2017</t>
  </si>
  <si>
    <t>16Κ/2017</t>
  </si>
  <si>
    <t xml:space="preserve">ΑΝΑ
</t>
  </si>
  <si>
    <t>ΚΑΤΗΓΟΡΙΑ</t>
  </si>
  <si>
    <t>Σ Υ Ν Ο Λ Α</t>
  </si>
  <si>
    <t>Υπουργείο Δικαιοσύνης, Διαφάνειας και Ανθρωπίνων Δικαιωμάτων</t>
  </si>
  <si>
    <t>Διάφοροι φορείς του Δημόσιου Τομέα</t>
  </si>
  <si>
    <t>Υπουργείο Υγείας, Υπουργείο Παιδείας, Έρευνας και Θρησκευμάτων</t>
  </si>
  <si>
    <t>Υπουργείο Μεταναστευτικής Πολιτικής</t>
  </si>
  <si>
    <t>Υπουργείο Ναυτιλίας και Νησιωτικής Πολιτικής, Ρυθμιστική Αρχή Λιμένων, Τεχνικό Επιμελητήριο Ελλάδας, Ανώνυμος Εταιρεία Διώρυγος Κορίνθου</t>
  </si>
  <si>
    <t>Υπουργείο Οικονομικών</t>
  </si>
  <si>
    <t>Υπουργείο Περιβάλλοντος και Ενέργειας</t>
  </si>
  <si>
    <t>Τράπεζα της Ελλάδος</t>
  </si>
  <si>
    <t>ΔΕΗ Α.Ε.</t>
  </si>
  <si>
    <t>Υπουργείο Υγείας</t>
  </si>
  <si>
    <t>Υπουργείο Εργασίας, Κοινωνικής Ασφάλισης και ΚοινωνικήςΑλληλεγγύης</t>
  </si>
  <si>
    <t>Υπουργείο Πολιτισμού και Αθλητισμού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</si>
</sst>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Δ_ρ_χ_-;\-* #,##0.00\ _Δ_ρ_χ_-;_-* &quot;-&quot;??\ _Δ_ρ_χ_-;_-@_-"/>
    <numFmt numFmtId="165" formatCode="_(* #,##0.00_);_(* \(#,##0.00\);_(* &quot;-&quot;??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&quot;$&quot;* #,##0_);_(&quot;$&quot;* \(#,##0\);_(&quot;$&quot;* &quot;-&quot;_);_(@_)"/>
  </numFmts>
  <fonts count="14" x14ac:knownFonts="1">
    <font>
      <sz val="10"/>
      <name val="Arial Greek"/>
      <charset val="161"/>
    </font>
    <font>
      <b/>
      <sz val="13"/>
      <name val="Arial"/>
      <family val="2"/>
    </font>
    <font>
      <sz val="10"/>
      <name val="Arial"/>
      <family val="2"/>
    </font>
    <font>
      <b/>
      <sz val="11"/>
      <name val="Arial Greek"/>
      <charset val="161"/>
    </font>
    <font>
      <b/>
      <sz val="9"/>
      <name val="Arial Greek"/>
      <charset val="161"/>
    </font>
    <font>
      <b/>
      <sz val="10"/>
      <name val="Arial Greek"/>
      <charset val="161"/>
    </font>
    <font>
      <sz val="11"/>
      <name val="Arial Greek"/>
      <charset val="161"/>
    </font>
    <font>
      <sz val="12"/>
      <name val="Arial Greek"/>
      <charset val="161"/>
    </font>
    <font>
      <b/>
      <sz val="13"/>
      <name val="Arial Greek"/>
      <charset val="161"/>
    </font>
    <font>
      <b/>
      <sz val="12"/>
      <name val="Arial Greek"/>
      <charset val="161"/>
    </font>
    <font>
      <b/>
      <sz val="12"/>
      <name val="Arial"/>
      <family val="2"/>
    </font>
    <font>
      <sz val="10"/>
      <name val="Arial Greek"/>
      <charset val="161"/>
    </font>
    <font>
      <sz val="11"/>
      <color indexed="8"/>
      <name val="Calibri"/>
      <family val="2"/>
      <charset val="161"/>
    </font>
    <font>
      <sz val="10"/>
      <color indexed="8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mediumGray">
        <fgColor indexed="51"/>
        <bgColor indexed="9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64"/>
      </patternFill>
    </fill>
    <fill>
      <patternFill patternType="mediumGray">
        <fgColor indexed="51"/>
        <bgColor rgb="FFFFC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textRotation="90"/>
    </xf>
    <xf numFmtId="0" fontId="5" fillId="4" borderId="1" xfId="0" applyFont="1" applyFill="1" applyBorder="1" applyAlignment="1">
      <alignment horizontal="center" vertical="center" textRotation="90"/>
    </xf>
    <xf numFmtId="0" fontId="5" fillId="4" borderId="1" xfId="0" applyFont="1" applyFill="1" applyBorder="1" applyAlignment="1">
      <alignment horizontal="center" vertical="center" textRotation="90" wrapText="1"/>
    </xf>
    <xf numFmtId="9" fontId="7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left" vertical="center" wrapText="1"/>
    </xf>
    <xf numFmtId="9" fontId="7" fillId="2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3" fontId="6" fillId="0" borderId="7" xfId="0" applyNumberFormat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9" fontId="7" fillId="2" borderId="7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9" fontId="7" fillId="2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left" vertical="center" wrapText="1"/>
    </xf>
    <xf numFmtId="3" fontId="6" fillId="0" borderId="7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5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6" fillId="0" borderId="2" xfId="0" applyNumberFormat="1" applyFont="1" applyFill="1" applyBorder="1" applyAlignment="1">
      <alignment horizontal="left" vertical="center" wrapText="1"/>
    </xf>
    <xf numFmtId="3" fontId="6" fillId="0" borderId="7" xfId="0" applyNumberFormat="1" applyFont="1" applyFill="1" applyBorder="1" applyAlignment="1">
      <alignment horizontal="left" vertical="center" wrapText="1"/>
    </xf>
    <xf numFmtId="3" fontId="6" fillId="0" borderId="8" xfId="0" applyNumberFormat="1" applyFont="1" applyFill="1" applyBorder="1" applyAlignment="1">
      <alignment horizontal="left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3" fontId="11" fillId="0" borderId="12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 vertical="center" wrapText="1"/>
    </xf>
    <xf numFmtId="3" fontId="11" fillId="0" borderId="8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3" fillId="4" borderId="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right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9" fontId="7" fillId="2" borderId="2" xfId="0" applyNumberFormat="1" applyFont="1" applyFill="1" applyBorder="1" applyAlignment="1">
      <alignment horizontal="center" vertical="center" wrapText="1"/>
    </xf>
    <xf numFmtId="9" fontId="7" fillId="2" borderId="8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9" fontId="7" fillId="2" borderId="7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right" vertical="center" wrapText="1" indent="1"/>
    </xf>
    <xf numFmtId="3" fontId="8" fillId="0" borderId="9" xfId="0" applyNumberFormat="1" applyFont="1" applyFill="1" applyBorder="1" applyAlignment="1">
      <alignment horizontal="right" vertical="center" wrapText="1" indent="1"/>
    </xf>
    <xf numFmtId="3" fontId="8" fillId="0" borderId="4" xfId="0" applyNumberFormat="1" applyFont="1" applyFill="1" applyBorder="1" applyAlignment="1">
      <alignment horizontal="right" vertical="center" wrapText="1" indent="1"/>
    </xf>
    <xf numFmtId="3" fontId="8" fillId="0" borderId="10" xfId="0" applyNumberFormat="1" applyFont="1" applyFill="1" applyBorder="1" applyAlignment="1">
      <alignment horizontal="right" vertical="center" wrapText="1" indent="1"/>
    </xf>
    <xf numFmtId="3" fontId="8" fillId="0" borderId="0" xfId="0" applyNumberFormat="1" applyFont="1" applyFill="1" applyBorder="1" applyAlignment="1">
      <alignment horizontal="right" vertical="center" wrapText="1" indent="1"/>
    </xf>
    <xf numFmtId="3" fontId="8" fillId="0" borderId="11" xfId="0" applyNumberFormat="1" applyFont="1" applyFill="1" applyBorder="1" applyAlignment="1">
      <alignment horizontal="right" vertical="center" wrapText="1" indent="1"/>
    </xf>
    <xf numFmtId="3" fontId="8" fillId="0" borderId="12" xfId="0" applyNumberFormat="1" applyFont="1" applyFill="1" applyBorder="1" applyAlignment="1">
      <alignment horizontal="right" vertical="center" wrapText="1" indent="1"/>
    </xf>
    <xf numFmtId="3" fontId="8" fillId="0" borderId="13" xfId="0" applyNumberFormat="1" applyFont="1" applyFill="1" applyBorder="1" applyAlignment="1">
      <alignment horizontal="right" vertical="center" wrapText="1" indent="1"/>
    </xf>
    <xf numFmtId="3" fontId="8" fillId="0" borderId="14" xfId="0" applyNumberFormat="1" applyFont="1" applyFill="1" applyBorder="1" applyAlignment="1">
      <alignment horizontal="right" vertical="center" wrapText="1" indent="1"/>
    </xf>
    <xf numFmtId="3" fontId="11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</cellXfs>
  <cellStyles count="2">
    <cellStyle name="Comma 2" xfId="1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B1:R42"/>
  <sheetViews>
    <sheetView tabSelected="1" zoomScale="91" zoomScaleNormal="91" zoomScaleSheetLayoutView="75" workbookViewId="0">
      <pane ySplit="5" topLeftCell="A6" activePane="bottomLeft" state="frozen"/>
      <selection pane="bottomLeft" activeCell="W11" sqref="W11"/>
    </sheetView>
  </sheetViews>
  <sheetFormatPr defaultRowHeight="12.75" x14ac:dyDescent="0.2"/>
  <cols>
    <col min="1" max="1" width="0.85546875" customWidth="1"/>
    <col min="2" max="2" width="3.140625" customWidth="1"/>
    <col min="3" max="3" width="17" customWidth="1"/>
    <col min="4" max="4" width="30.28515625" customWidth="1"/>
    <col min="5" max="5" width="4" bestFit="1" customWidth="1"/>
    <col min="6" max="6" width="7.140625" customWidth="1"/>
    <col min="7" max="7" width="10.42578125" style="32" customWidth="1"/>
    <col min="8" max="8" width="4.7109375" bestFit="1" customWidth="1"/>
    <col min="9" max="9" width="9.5703125" style="32" customWidth="1"/>
    <col min="10" max="10" width="11.85546875" style="32" customWidth="1"/>
    <col min="11" max="11" width="4.5703125" customWidth="1"/>
    <col min="12" max="14" width="8.7109375" customWidth="1"/>
    <col min="15" max="18" width="10" customWidth="1"/>
  </cols>
  <sheetData>
    <row r="1" spans="2:18" s="2" customFormat="1" ht="15.75" customHeight="1" x14ac:dyDescent="0.2">
      <c r="B1" s="53" t="s">
        <v>16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2:18" s="2" customFormat="1" ht="16.5" customHeight="1" x14ac:dyDescent="0.2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2:18" s="2" customFormat="1" ht="15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2:18" s="3" customFormat="1" ht="21" customHeight="1" x14ac:dyDescent="0.2">
      <c r="B4" s="54" t="s">
        <v>0</v>
      </c>
      <c r="C4" s="56" t="s">
        <v>1</v>
      </c>
      <c r="D4" s="56" t="s">
        <v>2</v>
      </c>
      <c r="E4" s="57" t="s">
        <v>3</v>
      </c>
      <c r="F4" s="57"/>
      <c r="G4" s="57"/>
      <c r="H4" s="57" t="s">
        <v>4</v>
      </c>
      <c r="I4" s="57"/>
      <c r="J4" s="57"/>
      <c r="K4" s="62" t="s">
        <v>5</v>
      </c>
      <c r="L4" s="63"/>
      <c r="M4" s="63"/>
      <c r="N4" s="64"/>
      <c r="O4" s="59" t="s">
        <v>6</v>
      </c>
      <c r="P4" s="60"/>
      <c r="Q4" s="60"/>
      <c r="R4" s="61"/>
    </row>
    <row r="5" spans="2:18" s="4" customFormat="1" ht="64.5" customHeight="1" x14ac:dyDescent="0.2">
      <c r="B5" s="55"/>
      <c r="C5" s="57"/>
      <c r="D5" s="57"/>
      <c r="E5" s="58" t="s">
        <v>7</v>
      </c>
      <c r="F5" s="58"/>
      <c r="G5" s="11" t="s">
        <v>8</v>
      </c>
      <c r="H5" s="58" t="s">
        <v>32</v>
      </c>
      <c r="I5" s="58"/>
      <c r="J5" s="11" t="s">
        <v>8</v>
      </c>
      <c r="K5" s="58" t="s">
        <v>7</v>
      </c>
      <c r="L5" s="58"/>
      <c r="M5" s="11" t="s">
        <v>8</v>
      </c>
      <c r="N5" s="10" t="s">
        <v>9</v>
      </c>
      <c r="O5" s="10" t="s">
        <v>33</v>
      </c>
      <c r="P5" s="12" t="s">
        <v>10</v>
      </c>
      <c r="Q5" s="13" t="s">
        <v>11</v>
      </c>
      <c r="R5" s="12" t="s">
        <v>8</v>
      </c>
    </row>
    <row r="6" spans="2:18" s="15" customFormat="1" ht="30" customHeight="1" x14ac:dyDescent="0.2">
      <c r="B6" s="67">
        <v>1</v>
      </c>
      <c r="C6" s="43" t="s">
        <v>17</v>
      </c>
      <c r="D6" s="43" t="s">
        <v>44</v>
      </c>
      <c r="E6" s="5" t="s">
        <v>14</v>
      </c>
      <c r="F6" s="6">
        <v>494</v>
      </c>
      <c r="G6" s="52">
        <v>842</v>
      </c>
      <c r="H6" s="5" t="s">
        <v>14</v>
      </c>
      <c r="I6" s="6">
        <v>10605</v>
      </c>
      <c r="J6" s="52">
        <v>23473</v>
      </c>
      <c r="K6" s="5" t="s">
        <v>14</v>
      </c>
      <c r="L6" s="6">
        <v>494</v>
      </c>
      <c r="M6" s="65">
        <v>842</v>
      </c>
      <c r="N6" s="66">
        <v>0</v>
      </c>
      <c r="O6" s="5" t="s">
        <v>14</v>
      </c>
      <c r="P6" s="6">
        <v>13</v>
      </c>
      <c r="Q6" s="6">
        <v>171</v>
      </c>
      <c r="R6" s="29">
        <v>184</v>
      </c>
    </row>
    <row r="7" spans="2:18" s="15" customFormat="1" ht="30" customHeight="1" x14ac:dyDescent="0.2">
      <c r="B7" s="68"/>
      <c r="C7" s="44"/>
      <c r="D7" s="44"/>
      <c r="E7" s="5" t="s">
        <v>15</v>
      </c>
      <c r="F7" s="6">
        <v>348</v>
      </c>
      <c r="G7" s="52"/>
      <c r="H7" s="5" t="s">
        <v>15</v>
      </c>
      <c r="I7" s="6">
        <v>12868</v>
      </c>
      <c r="J7" s="52"/>
      <c r="K7" s="5" t="s">
        <v>15</v>
      </c>
      <c r="L7" s="6">
        <v>348</v>
      </c>
      <c r="M7" s="65"/>
      <c r="N7" s="66" t="e">
        <v>#DIV/0!</v>
      </c>
      <c r="O7" s="5" t="s">
        <v>15</v>
      </c>
      <c r="P7" s="6">
        <v>7</v>
      </c>
      <c r="Q7" s="6">
        <v>126</v>
      </c>
      <c r="R7" s="29">
        <v>133</v>
      </c>
    </row>
    <row r="8" spans="2:18" s="15" customFormat="1" ht="43.5" customHeight="1" x14ac:dyDescent="0.2">
      <c r="B8" s="19">
        <v>2</v>
      </c>
      <c r="C8" s="17" t="s">
        <v>18</v>
      </c>
      <c r="D8" s="36" t="s">
        <v>35</v>
      </c>
      <c r="E8" s="5" t="s">
        <v>12</v>
      </c>
      <c r="F8" s="6">
        <v>404</v>
      </c>
      <c r="G8" s="31">
        <v>404</v>
      </c>
      <c r="H8" s="5" t="s">
        <v>12</v>
      </c>
      <c r="I8" s="6">
        <v>31272</v>
      </c>
      <c r="J8" s="31">
        <v>31272</v>
      </c>
      <c r="K8" s="5" t="s">
        <v>12</v>
      </c>
      <c r="L8" s="6">
        <v>404</v>
      </c>
      <c r="M8" s="33">
        <v>404</v>
      </c>
      <c r="N8" s="18">
        <v>1</v>
      </c>
      <c r="O8" s="5" t="s">
        <v>12</v>
      </c>
      <c r="P8" s="6">
        <v>14</v>
      </c>
      <c r="Q8" s="6">
        <v>357</v>
      </c>
      <c r="R8" s="29">
        <v>371</v>
      </c>
    </row>
    <row r="9" spans="2:18" s="15" customFormat="1" ht="30" customHeight="1" x14ac:dyDescent="0.2">
      <c r="B9" s="46">
        <v>3</v>
      </c>
      <c r="C9" s="43" t="s">
        <v>19</v>
      </c>
      <c r="D9" s="86" t="s">
        <v>36</v>
      </c>
      <c r="E9" s="5" t="s">
        <v>12</v>
      </c>
      <c r="F9" s="6">
        <v>17</v>
      </c>
      <c r="G9" s="52">
        <v>39</v>
      </c>
      <c r="H9" s="5" t="s">
        <v>12</v>
      </c>
      <c r="I9" s="6">
        <v>1293</v>
      </c>
      <c r="J9" s="52">
        <v>2925</v>
      </c>
      <c r="K9" s="5" t="s">
        <v>12</v>
      </c>
      <c r="L9" s="6">
        <v>16</v>
      </c>
      <c r="M9" s="65">
        <v>38</v>
      </c>
      <c r="N9" s="69">
        <v>0.97435897435897434</v>
      </c>
      <c r="O9" s="5" t="s">
        <v>12</v>
      </c>
      <c r="P9" s="6">
        <v>0</v>
      </c>
      <c r="Q9" s="6">
        <v>17</v>
      </c>
      <c r="R9" s="29">
        <v>17</v>
      </c>
    </row>
    <row r="10" spans="2:18" s="15" customFormat="1" ht="30" customHeight="1" x14ac:dyDescent="0.2">
      <c r="B10" s="48"/>
      <c r="C10" s="45"/>
      <c r="D10" s="86"/>
      <c r="E10" s="5" t="s">
        <v>14</v>
      </c>
      <c r="F10" s="6">
        <v>22</v>
      </c>
      <c r="G10" s="52"/>
      <c r="H10" s="5" t="s">
        <v>14</v>
      </c>
      <c r="I10" s="6">
        <v>1632</v>
      </c>
      <c r="J10" s="52"/>
      <c r="K10" s="5" t="s">
        <v>14</v>
      </c>
      <c r="L10" s="6">
        <v>22</v>
      </c>
      <c r="M10" s="65"/>
      <c r="N10" s="70"/>
      <c r="O10" s="5" t="s">
        <v>14</v>
      </c>
      <c r="P10" s="6">
        <v>1</v>
      </c>
      <c r="Q10" s="6">
        <v>24</v>
      </c>
      <c r="R10" s="29">
        <v>25</v>
      </c>
    </row>
    <row r="11" spans="2:18" s="15" customFormat="1" ht="27.75" customHeight="1" x14ac:dyDescent="0.2">
      <c r="B11" s="46">
        <v>4</v>
      </c>
      <c r="C11" s="43" t="s">
        <v>20</v>
      </c>
      <c r="D11" s="87" t="s">
        <v>37</v>
      </c>
      <c r="E11" s="5" t="s">
        <v>12</v>
      </c>
      <c r="F11" s="6">
        <v>54</v>
      </c>
      <c r="G11" s="52">
        <v>257</v>
      </c>
      <c r="H11" s="5" t="s">
        <v>12</v>
      </c>
      <c r="I11" s="6">
        <v>4303</v>
      </c>
      <c r="J11" s="52">
        <v>21074</v>
      </c>
      <c r="K11" s="5" t="s">
        <v>12</v>
      </c>
      <c r="L11" s="6">
        <v>54</v>
      </c>
      <c r="M11" s="65">
        <v>257</v>
      </c>
      <c r="N11" s="24"/>
      <c r="O11" s="5" t="s">
        <v>12</v>
      </c>
      <c r="P11" s="6">
        <v>1</v>
      </c>
      <c r="Q11" s="6">
        <v>30</v>
      </c>
      <c r="R11" s="29">
        <v>31</v>
      </c>
    </row>
    <row r="12" spans="2:18" s="15" customFormat="1" ht="27.75" customHeight="1" x14ac:dyDescent="0.2">
      <c r="B12" s="47"/>
      <c r="C12" s="44"/>
      <c r="D12" s="88"/>
      <c r="E12" s="5" t="s">
        <v>13</v>
      </c>
      <c r="F12" s="6">
        <v>59</v>
      </c>
      <c r="G12" s="52"/>
      <c r="H12" s="5" t="s">
        <v>13</v>
      </c>
      <c r="I12" s="6">
        <v>4699</v>
      </c>
      <c r="J12" s="52"/>
      <c r="K12" s="5" t="s">
        <v>13</v>
      </c>
      <c r="L12" s="6">
        <v>59</v>
      </c>
      <c r="M12" s="65"/>
      <c r="N12" s="24"/>
      <c r="O12" s="5" t="s">
        <v>13</v>
      </c>
      <c r="P12" s="6">
        <v>2</v>
      </c>
      <c r="Q12" s="6">
        <v>54</v>
      </c>
      <c r="R12" s="29">
        <v>56</v>
      </c>
    </row>
    <row r="13" spans="2:18" s="15" customFormat="1" ht="27.75" customHeight="1" x14ac:dyDescent="0.2">
      <c r="B13" s="48"/>
      <c r="C13" s="45"/>
      <c r="D13" s="89"/>
      <c r="E13" s="5" t="s">
        <v>14</v>
      </c>
      <c r="F13" s="6">
        <v>144</v>
      </c>
      <c r="G13" s="52"/>
      <c r="H13" s="5" t="s">
        <v>14</v>
      </c>
      <c r="I13" s="6">
        <v>12072</v>
      </c>
      <c r="J13" s="52"/>
      <c r="K13" s="5" t="s">
        <v>14</v>
      </c>
      <c r="L13" s="6">
        <v>144</v>
      </c>
      <c r="M13" s="65"/>
      <c r="N13" s="18">
        <v>0</v>
      </c>
      <c r="O13" s="5" t="s">
        <v>14</v>
      </c>
      <c r="P13" s="6">
        <v>10</v>
      </c>
      <c r="Q13" s="6">
        <v>125</v>
      </c>
      <c r="R13" s="29">
        <v>135</v>
      </c>
    </row>
    <row r="14" spans="2:18" s="15" customFormat="1" ht="30" customHeight="1" x14ac:dyDescent="0.2">
      <c r="B14" s="46">
        <v>5</v>
      </c>
      <c r="C14" s="43" t="s">
        <v>21</v>
      </c>
      <c r="D14" s="43" t="s">
        <v>38</v>
      </c>
      <c r="E14" s="5" t="s">
        <v>13</v>
      </c>
      <c r="F14" s="6">
        <v>14</v>
      </c>
      <c r="G14" s="52">
        <v>70</v>
      </c>
      <c r="H14" s="5" t="s">
        <v>13</v>
      </c>
      <c r="I14" s="6">
        <v>2522</v>
      </c>
      <c r="J14" s="52">
        <v>10403</v>
      </c>
      <c r="K14" s="5" t="s">
        <v>13</v>
      </c>
      <c r="L14" s="6">
        <v>14</v>
      </c>
      <c r="M14" s="65">
        <v>70</v>
      </c>
      <c r="N14" s="69">
        <v>1</v>
      </c>
      <c r="O14" s="5" t="s">
        <v>13</v>
      </c>
      <c r="P14" s="6">
        <v>0</v>
      </c>
      <c r="Q14" s="6">
        <v>9</v>
      </c>
      <c r="R14" s="29">
        <v>9</v>
      </c>
    </row>
    <row r="15" spans="2:18" s="15" customFormat="1" ht="30" customHeight="1" x14ac:dyDescent="0.2">
      <c r="B15" s="48"/>
      <c r="C15" s="45"/>
      <c r="D15" s="45"/>
      <c r="E15" s="5" t="s">
        <v>14</v>
      </c>
      <c r="F15" s="6">
        <v>56</v>
      </c>
      <c r="G15" s="52"/>
      <c r="H15" s="5" t="s">
        <v>14</v>
      </c>
      <c r="I15" s="6">
        <v>7881</v>
      </c>
      <c r="J15" s="52"/>
      <c r="K15" s="5" t="s">
        <v>14</v>
      </c>
      <c r="L15" s="6">
        <v>56</v>
      </c>
      <c r="M15" s="65"/>
      <c r="N15" s="70"/>
      <c r="O15" s="5" t="s">
        <v>14</v>
      </c>
      <c r="P15" s="6">
        <v>2</v>
      </c>
      <c r="Q15" s="6">
        <v>54</v>
      </c>
      <c r="R15" s="29">
        <v>56</v>
      </c>
    </row>
    <row r="16" spans="2:18" s="15" customFormat="1" ht="33" customHeight="1" x14ac:dyDescent="0.2">
      <c r="B16" s="49">
        <v>6</v>
      </c>
      <c r="C16" s="43" t="s">
        <v>22</v>
      </c>
      <c r="D16" s="43" t="s">
        <v>39</v>
      </c>
      <c r="E16" s="5" t="s">
        <v>12</v>
      </c>
      <c r="F16" s="6">
        <v>16</v>
      </c>
      <c r="G16" s="52">
        <v>63</v>
      </c>
      <c r="H16" s="5" t="s">
        <v>12</v>
      </c>
      <c r="I16" s="6">
        <v>2206</v>
      </c>
      <c r="J16" s="52">
        <v>8294</v>
      </c>
      <c r="K16" s="5" t="s">
        <v>12</v>
      </c>
      <c r="L16" s="6">
        <v>16</v>
      </c>
      <c r="M16" s="65">
        <v>59</v>
      </c>
      <c r="N16" s="24"/>
      <c r="O16" s="5" t="s">
        <v>12</v>
      </c>
      <c r="P16" s="6">
        <v>2</v>
      </c>
      <c r="Q16" s="6">
        <v>7</v>
      </c>
      <c r="R16" s="29">
        <v>9</v>
      </c>
    </row>
    <row r="17" spans="2:18" s="15" customFormat="1" ht="33" customHeight="1" x14ac:dyDescent="0.2">
      <c r="B17" s="50"/>
      <c r="C17" s="44"/>
      <c r="D17" s="44"/>
      <c r="E17" s="5" t="s">
        <v>13</v>
      </c>
      <c r="F17" s="6">
        <v>9</v>
      </c>
      <c r="G17" s="52"/>
      <c r="H17" s="5" t="s">
        <v>13</v>
      </c>
      <c r="I17" s="6">
        <v>788</v>
      </c>
      <c r="J17" s="52"/>
      <c r="K17" s="5" t="s">
        <v>13</v>
      </c>
      <c r="L17" s="6">
        <v>8</v>
      </c>
      <c r="M17" s="65"/>
      <c r="N17" s="24"/>
      <c r="O17" s="5" t="s">
        <v>13</v>
      </c>
      <c r="P17" s="6">
        <v>2</v>
      </c>
      <c r="Q17" s="6">
        <v>19</v>
      </c>
      <c r="R17" s="29">
        <v>21</v>
      </c>
    </row>
    <row r="18" spans="2:18" s="15" customFormat="1" ht="33" customHeight="1" x14ac:dyDescent="0.2">
      <c r="B18" s="51"/>
      <c r="C18" s="45"/>
      <c r="D18" s="45"/>
      <c r="E18" s="5" t="s">
        <v>14</v>
      </c>
      <c r="F18" s="6">
        <v>38</v>
      </c>
      <c r="G18" s="52"/>
      <c r="H18" s="5" t="s">
        <v>14</v>
      </c>
      <c r="I18" s="6">
        <v>5300</v>
      </c>
      <c r="J18" s="52"/>
      <c r="K18" s="5" t="s">
        <v>14</v>
      </c>
      <c r="L18" s="6">
        <v>35</v>
      </c>
      <c r="M18" s="65"/>
      <c r="N18" s="18">
        <v>0</v>
      </c>
      <c r="O18" s="5" t="s">
        <v>14</v>
      </c>
      <c r="P18" s="6">
        <v>4</v>
      </c>
      <c r="Q18" s="6">
        <v>44</v>
      </c>
      <c r="R18" s="29">
        <v>48</v>
      </c>
    </row>
    <row r="19" spans="2:18" s="15" customFormat="1" ht="41.25" customHeight="1" x14ac:dyDescent="0.2">
      <c r="B19" s="27">
        <v>7</v>
      </c>
      <c r="C19" s="20" t="s">
        <v>23</v>
      </c>
      <c r="D19" s="38" t="s">
        <v>35</v>
      </c>
      <c r="E19" s="5" t="s">
        <v>15</v>
      </c>
      <c r="F19" s="6">
        <v>21</v>
      </c>
      <c r="G19" s="31">
        <v>21</v>
      </c>
      <c r="H19" s="5" t="s">
        <v>15</v>
      </c>
      <c r="I19" s="6">
        <v>4672</v>
      </c>
      <c r="J19" s="31">
        <v>4672</v>
      </c>
      <c r="K19" s="5" t="s">
        <v>15</v>
      </c>
      <c r="L19" s="6">
        <v>21</v>
      </c>
      <c r="M19" s="33">
        <v>21</v>
      </c>
      <c r="N19" s="14"/>
      <c r="O19" s="5" t="s">
        <v>15</v>
      </c>
      <c r="P19" s="6">
        <v>2</v>
      </c>
      <c r="Q19" s="6">
        <v>28</v>
      </c>
      <c r="R19" s="29">
        <v>30</v>
      </c>
    </row>
    <row r="20" spans="2:18" s="15" customFormat="1" ht="33" customHeight="1" x14ac:dyDescent="0.2">
      <c r="B20" s="23">
        <v>8</v>
      </c>
      <c r="C20" s="21" t="s">
        <v>24</v>
      </c>
      <c r="D20" s="37" t="s">
        <v>40</v>
      </c>
      <c r="E20" s="26" t="s">
        <v>12</v>
      </c>
      <c r="F20" s="6">
        <v>46</v>
      </c>
      <c r="G20" s="31">
        <v>46</v>
      </c>
      <c r="H20" s="26" t="s">
        <v>12</v>
      </c>
      <c r="I20" s="6">
        <v>6654</v>
      </c>
      <c r="J20" s="31">
        <v>6654</v>
      </c>
      <c r="K20" s="26" t="s">
        <v>12</v>
      </c>
      <c r="L20" s="6">
        <v>46</v>
      </c>
      <c r="M20" s="33">
        <v>46</v>
      </c>
      <c r="N20" s="24"/>
      <c r="O20" s="26" t="s">
        <v>12</v>
      </c>
      <c r="P20" s="6">
        <v>3</v>
      </c>
      <c r="Q20" s="6">
        <v>29</v>
      </c>
      <c r="R20" s="29">
        <v>32</v>
      </c>
    </row>
    <row r="21" spans="2:18" s="15" customFormat="1" ht="30" customHeight="1" x14ac:dyDescent="0.2">
      <c r="B21" s="46">
        <v>9</v>
      </c>
      <c r="C21" s="43" t="s">
        <v>25</v>
      </c>
      <c r="D21" s="43" t="s">
        <v>41</v>
      </c>
      <c r="E21" s="5" t="s">
        <v>12</v>
      </c>
      <c r="F21" s="6">
        <v>19</v>
      </c>
      <c r="G21" s="52">
        <v>76</v>
      </c>
      <c r="H21" s="5" t="s">
        <v>12</v>
      </c>
      <c r="I21" s="6">
        <v>1494</v>
      </c>
      <c r="J21" s="52">
        <v>2853</v>
      </c>
      <c r="K21" s="5" t="s">
        <v>12</v>
      </c>
      <c r="L21" s="6">
        <v>19</v>
      </c>
      <c r="M21" s="65">
        <v>76</v>
      </c>
      <c r="N21" s="69">
        <v>1</v>
      </c>
      <c r="O21" s="5" t="s">
        <v>12</v>
      </c>
      <c r="P21" s="6">
        <v>0</v>
      </c>
      <c r="Q21" s="6">
        <v>10</v>
      </c>
      <c r="R21" s="29">
        <v>10</v>
      </c>
    </row>
    <row r="22" spans="2:18" s="15" customFormat="1" ht="30" customHeight="1" x14ac:dyDescent="0.2">
      <c r="B22" s="47"/>
      <c r="C22" s="44"/>
      <c r="D22" s="44"/>
      <c r="E22" s="5" t="s">
        <v>13</v>
      </c>
      <c r="F22" s="6">
        <v>10</v>
      </c>
      <c r="G22" s="52"/>
      <c r="H22" s="5" t="s">
        <v>13</v>
      </c>
      <c r="I22" s="6">
        <v>494</v>
      </c>
      <c r="J22" s="52"/>
      <c r="K22" s="5" t="s">
        <v>13</v>
      </c>
      <c r="L22" s="6">
        <v>10</v>
      </c>
      <c r="M22" s="65"/>
      <c r="N22" s="74"/>
      <c r="O22" s="5" t="s">
        <v>13</v>
      </c>
      <c r="P22" s="6">
        <v>2</v>
      </c>
      <c r="Q22" s="6">
        <v>9</v>
      </c>
      <c r="R22" s="29">
        <v>11</v>
      </c>
    </row>
    <row r="23" spans="2:18" s="15" customFormat="1" ht="30" customHeight="1" x14ac:dyDescent="0.2">
      <c r="B23" s="48"/>
      <c r="C23" s="45"/>
      <c r="D23" s="45"/>
      <c r="E23" s="25" t="s">
        <v>14</v>
      </c>
      <c r="F23" s="6">
        <v>47</v>
      </c>
      <c r="G23" s="52"/>
      <c r="H23" s="25" t="s">
        <v>14</v>
      </c>
      <c r="I23" s="6">
        <v>865</v>
      </c>
      <c r="J23" s="52"/>
      <c r="K23" s="25" t="s">
        <v>14</v>
      </c>
      <c r="L23" s="6">
        <v>47</v>
      </c>
      <c r="M23" s="65"/>
      <c r="N23" s="74"/>
      <c r="O23" s="25" t="s">
        <v>14</v>
      </c>
      <c r="P23" s="6">
        <v>3</v>
      </c>
      <c r="Q23" s="6">
        <v>34</v>
      </c>
      <c r="R23" s="29">
        <v>37</v>
      </c>
    </row>
    <row r="24" spans="2:18" s="15" customFormat="1" ht="30" customHeight="1" x14ac:dyDescent="0.2">
      <c r="B24" s="84">
        <v>10</v>
      </c>
      <c r="C24" s="85" t="s">
        <v>26</v>
      </c>
      <c r="D24" s="85" t="s">
        <v>42</v>
      </c>
      <c r="E24" s="5" t="s">
        <v>13</v>
      </c>
      <c r="F24" s="6">
        <v>3</v>
      </c>
      <c r="G24" s="52">
        <v>30</v>
      </c>
      <c r="H24" s="5" t="s">
        <v>13</v>
      </c>
      <c r="I24" s="6">
        <v>200</v>
      </c>
      <c r="J24" s="52">
        <v>2255</v>
      </c>
      <c r="K24" s="5" t="s">
        <v>13</v>
      </c>
      <c r="L24" s="6">
        <v>3</v>
      </c>
      <c r="M24" s="65">
        <v>24</v>
      </c>
      <c r="N24" s="14"/>
      <c r="O24" s="5" t="s">
        <v>13</v>
      </c>
      <c r="P24" s="6">
        <v>0</v>
      </c>
      <c r="Q24" s="6">
        <v>8</v>
      </c>
      <c r="R24" s="29">
        <v>8</v>
      </c>
    </row>
    <row r="25" spans="2:18" s="15" customFormat="1" ht="30" customHeight="1" x14ac:dyDescent="0.2">
      <c r="B25" s="84"/>
      <c r="C25" s="85"/>
      <c r="D25" s="85"/>
      <c r="E25" s="25" t="s">
        <v>14</v>
      </c>
      <c r="F25" s="6">
        <v>27</v>
      </c>
      <c r="G25" s="52"/>
      <c r="H25" s="25" t="s">
        <v>14</v>
      </c>
      <c r="I25" s="6">
        <v>2055</v>
      </c>
      <c r="J25" s="52"/>
      <c r="K25" s="25" t="s">
        <v>14</v>
      </c>
      <c r="L25" s="6">
        <v>21</v>
      </c>
      <c r="M25" s="65"/>
      <c r="N25" s="14"/>
      <c r="O25" s="25" t="s">
        <v>14</v>
      </c>
      <c r="P25" s="6">
        <v>1</v>
      </c>
      <c r="Q25" s="6">
        <v>46</v>
      </c>
      <c r="R25" s="29">
        <v>47</v>
      </c>
    </row>
    <row r="26" spans="2:18" s="15" customFormat="1" ht="30" customHeight="1" x14ac:dyDescent="0.2">
      <c r="B26" s="49">
        <v>11</v>
      </c>
      <c r="C26" s="43" t="s">
        <v>27</v>
      </c>
      <c r="D26" s="43" t="s">
        <v>43</v>
      </c>
      <c r="E26" s="5" t="s">
        <v>12</v>
      </c>
      <c r="F26" s="6">
        <v>1</v>
      </c>
      <c r="G26" s="52">
        <v>26</v>
      </c>
      <c r="H26" s="5" t="s">
        <v>12</v>
      </c>
      <c r="I26" s="6">
        <v>65</v>
      </c>
      <c r="J26" s="52">
        <v>744</v>
      </c>
      <c r="K26" s="5" t="s">
        <v>12</v>
      </c>
      <c r="L26" s="6">
        <v>1</v>
      </c>
      <c r="M26" s="65">
        <v>26</v>
      </c>
      <c r="N26" s="24"/>
      <c r="O26" s="5" t="s">
        <v>12</v>
      </c>
      <c r="P26" s="6">
        <v>0</v>
      </c>
      <c r="Q26" s="6">
        <v>1</v>
      </c>
      <c r="R26" s="29">
        <v>1</v>
      </c>
    </row>
    <row r="27" spans="2:18" s="15" customFormat="1" ht="30" customHeight="1" x14ac:dyDescent="0.2">
      <c r="B27" s="51"/>
      <c r="C27" s="45"/>
      <c r="D27" s="45"/>
      <c r="E27" s="25" t="s">
        <v>14</v>
      </c>
      <c r="F27" s="6">
        <v>25</v>
      </c>
      <c r="G27" s="52"/>
      <c r="H27" s="25" t="s">
        <v>14</v>
      </c>
      <c r="I27" s="6">
        <v>679</v>
      </c>
      <c r="J27" s="52"/>
      <c r="K27" s="25" t="s">
        <v>14</v>
      </c>
      <c r="L27" s="6">
        <v>25</v>
      </c>
      <c r="M27" s="65"/>
      <c r="N27" s="24"/>
      <c r="O27" s="25" t="s">
        <v>14</v>
      </c>
      <c r="P27" s="6">
        <v>2</v>
      </c>
      <c r="Q27" s="6">
        <v>20</v>
      </c>
      <c r="R27" s="29">
        <v>22</v>
      </c>
    </row>
    <row r="28" spans="2:18" s="15" customFormat="1" ht="30" customHeight="1" x14ac:dyDescent="0.2">
      <c r="B28" s="49">
        <v>12</v>
      </c>
      <c r="C28" s="43" t="s">
        <v>28</v>
      </c>
      <c r="D28" s="43" t="s">
        <v>37</v>
      </c>
      <c r="E28" s="5" t="s">
        <v>12</v>
      </c>
      <c r="F28" s="6">
        <v>48</v>
      </c>
      <c r="G28" s="52">
        <v>53</v>
      </c>
      <c r="H28" s="5" t="s">
        <v>12</v>
      </c>
      <c r="I28" s="6">
        <v>981</v>
      </c>
      <c r="J28" s="52">
        <v>2319</v>
      </c>
      <c r="K28" s="5" t="s">
        <v>12</v>
      </c>
      <c r="L28" s="6">
        <v>47</v>
      </c>
      <c r="M28" s="65">
        <v>52</v>
      </c>
      <c r="N28" s="24"/>
      <c r="O28" s="5" t="s">
        <v>12</v>
      </c>
      <c r="P28" s="6">
        <v>1</v>
      </c>
      <c r="Q28" s="6">
        <v>40</v>
      </c>
      <c r="R28" s="29">
        <v>41</v>
      </c>
    </row>
    <row r="29" spans="2:18" s="15" customFormat="1" ht="30" customHeight="1" x14ac:dyDescent="0.2">
      <c r="B29" s="50"/>
      <c r="C29" s="44"/>
      <c r="D29" s="44"/>
      <c r="E29" s="5" t="s">
        <v>13</v>
      </c>
      <c r="F29" s="6">
        <v>3</v>
      </c>
      <c r="G29" s="52"/>
      <c r="H29" s="5" t="s">
        <v>13</v>
      </c>
      <c r="I29" s="6">
        <v>274</v>
      </c>
      <c r="J29" s="52"/>
      <c r="K29" s="5" t="s">
        <v>13</v>
      </c>
      <c r="L29" s="6">
        <v>3</v>
      </c>
      <c r="M29" s="65"/>
      <c r="N29" s="24"/>
      <c r="O29" s="5" t="s">
        <v>13</v>
      </c>
      <c r="P29" s="6">
        <v>0</v>
      </c>
      <c r="Q29" s="6">
        <v>4</v>
      </c>
      <c r="R29" s="29">
        <v>4</v>
      </c>
    </row>
    <row r="30" spans="2:18" s="15" customFormat="1" ht="30" customHeight="1" x14ac:dyDescent="0.2">
      <c r="B30" s="51"/>
      <c r="C30" s="45"/>
      <c r="D30" s="45"/>
      <c r="E30" s="25" t="s">
        <v>14</v>
      </c>
      <c r="F30" s="6">
        <v>2</v>
      </c>
      <c r="G30" s="52"/>
      <c r="H30" s="25" t="s">
        <v>14</v>
      </c>
      <c r="I30" s="6">
        <v>1064</v>
      </c>
      <c r="J30" s="52"/>
      <c r="K30" s="25" t="s">
        <v>14</v>
      </c>
      <c r="L30" s="6">
        <v>2</v>
      </c>
      <c r="M30" s="65"/>
      <c r="N30" s="24"/>
      <c r="O30" s="25" t="s">
        <v>14</v>
      </c>
      <c r="P30" s="6">
        <v>0</v>
      </c>
      <c r="Q30" s="6">
        <v>3</v>
      </c>
      <c r="R30" s="29">
        <v>3</v>
      </c>
    </row>
    <row r="31" spans="2:18" s="15" customFormat="1" ht="30" customHeight="1" x14ac:dyDescent="0.2">
      <c r="B31" s="49">
        <v>13</v>
      </c>
      <c r="C31" s="43" t="s">
        <v>29</v>
      </c>
      <c r="D31" s="43" t="s">
        <v>44</v>
      </c>
      <c r="E31" s="25" t="s">
        <v>12</v>
      </c>
      <c r="F31" s="6">
        <v>2</v>
      </c>
      <c r="G31" s="52">
        <v>99</v>
      </c>
      <c r="H31" s="25" t="s">
        <v>12</v>
      </c>
      <c r="I31" s="6">
        <v>22</v>
      </c>
      <c r="J31" s="52">
        <v>5036</v>
      </c>
      <c r="K31" s="25" t="s">
        <v>12</v>
      </c>
      <c r="L31" s="6">
        <v>2</v>
      </c>
      <c r="M31" s="65">
        <v>99</v>
      </c>
      <c r="N31" s="24"/>
      <c r="O31" s="25" t="s">
        <v>12</v>
      </c>
      <c r="P31" s="6">
        <v>1</v>
      </c>
      <c r="Q31" s="6">
        <v>0</v>
      </c>
      <c r="R31" s="29">
        <v>1</v>
      </c>
    </row>
    <row r="32" spans="2:18" s="15" customFormat="1" ht="30" customHeight="1" x14ac:dyDescent="0.2">
      <c r="B32" s="50"/>
      <c r="C32" s="44"/>
      <c r="D32" s="44"/>
      <c r="E32" s="25" t="s">
        <v>13</v>
      </c>
      <c r="F32" s="6">
        <v>56</v>
      </c>
      <c r="G32" s="52"/>
      <c r="H32" s="25" t="s">
        <v>13</v>
      </c>
      <c r="I32" s="6">
        <v>825</v>
      </c>
      <c r="J32" s="52"/>
      <c r="K32" s="25" t="s">
        <v>13</v>
      </c>
      <c r="L32" s="6">
        <v>56</v>
      </c>
      <c r="M32" s="65"/>
      <c r="N32" s="24"/>
      <c r="O32" s="25" t="s">
        <v>13</v>
      </c>
      <c r="P32" s="6">
        <v>0</v>
      </c>
      <c r="Q32" s="6">
        <v>8</v>
      </c>
      <c r="R32" s="29">
        <v>8</v>
      </c>
    </row>
    <row r="33" spans="2:18" s="15" customFormat="1" ht="30" customHeight="1" x14ac:dyDescent="0.2">
      <c r="B33" s="50"/>
      <c r="C33" s="44"/>
      <c r="D33" s="44"/>
      <c r="E33" s="25" t="s">
        <v>14</v>
      </c>
      <c r="F33" s="6">
        <v>31</v>
      </c>
      <c r="G33" s="52"/>
      <c r="H33" s="25" t="s">
        <v>14</v>
      </c>
      <c r="I33" s="6">
        <v>3365</v>
      </c>
      <c r="J33" s="52"/>
      <c r="K33" s="25" t="s">
        <v>14</v>
      </c>
      <c r="L33" s="6">
        <v>31</v>
      </c>
      <c r="M33" s="65"/>
      <c r="N33" s="24"/>
      <c r="O33" s="25" t="s">
        <v>14</v>
      </c>
      <c r="P33" s="6">
        <v>0</v>
      </c>
      <c r="Q33" s="6">
        <v>20</v>
      </c>
      <c r="R33" s="29">
        <v>20</v>
      </c>
    </row>
    <row r="34" spans="2:18" s="15" customFormat="1" ht="30" customHeight="1" x14ac:dyDescent="0.2">
      <c r="B34" s="51"/>
      <c r="C34" s="45"/>
      <c r="D34" s="45"/>
      <c r="E34" s="25" t="s">
        <v>15</v>
      </c>
      <c r="F34" s="6">
        <v>10</v>
      </c>
      <c r="G34" s="52"/>
      <c r="H34" s="25" t="s">
        <v>15</v>
      </c>
      <c r="I34" s="6">
        <v>824</v>
      </c>
      <c r="J34" s="52"/>
      <c r="K34" s="25" t="s">
        <v>15</v>
      </c>
      <c r="L34" s="6">
        <v>10</v>
      </c>
      <c r="M34" s="65"/>
      <c r="N34" s="24"/>
      <c r="O34" s="25" t="s">
        <v>15</v>
      </c>
      <c r="P34" s="6">
        <v>0</v>
      </c>
      <c r="Q34" s="6">
        <v>2</v>
      </c>
      <c r="R34" s="29">
        <v>2</v>
      </c>
    </row>
    <row r="35" spans="2:18" s="15" customFormat="1" ht="41.25" customHeight="1" x14ac:dyDescent="0.2">
      <c r="B35" s="30">
        <v>14</v>
      </c>
      <c r="C35" s="28" t="s">
        <v>30</v>
      </c>
      <c r="D35" s="38" t="s">
        <v>45</v>
      </c>
      <c r="E35" s="5" t="s">
        <v>12</v>
      </c>
      <c r="F35" s="6">
        <v>305</v>
      </c>
      <c r="G35" s="31">
        <v>305</v>
      </c>
      <c r="H35" s="5" t="s">
        <v>12</v>
      </c>
      <c r="I35" s="6">
        <v>8933</v>
      </c>
      <c r="J35" s="31">
        <v>8933</v>
      </c>
      <c r="K35" s="5" t="s">
        <v>12</v>
      </c>
      <c r="L35" s="6">
        <v>305</v>
      </c>
      <c r="M35" s="33">
        <v>305</v>
      </c>
      <c r="N35" s="14"/>
      <c r="O35" s="5" t="s">
        <v>12</v>
      </c>
      <c r="P35" s="6">
        <v>31</v>
      </c>
      <c r="Q35" s="6">
        <v>329</v>
      </c>
      <c r="R35" s="29">
        <v>360</v>
      </c>
    </row>
    <row r="36" spans="2:18" s="15" customFormat="1" ht="30" customHeight="1" x14ac:dyDescent="0.2">
      <c r="B36" s="30">
        <v>15</v>
      </c>
      <c r="C36" s="28" t="s">
        <v>31</v>
      </c>
      <c r="D36" s="38" t="s">
        <v>46</v>
      </c>
      <c r="E36" s="25" t="s">
        <v>13</v>
      </c>
      <c r="F36" s="22">
        <v>10</v>
      </c>
      <c r="G36" s="39">
        <v>10</v>
      </c>
      <c r="H36" s="25" t="s">
        <v>13</v>
      </c>
      <c r="I36" s="22">
        <v>658</v>
      </c>
      <c r="J36" s="39">
        <v>658</v>
      </c>
      <c r="K36" s="25" t="s">
        <v>13</v>
      </c>
      <c r="L36" s="22">
        <v>10</v>
      </c>
      <c r="M36" s="40">
        <v>10</v>
      </c>
      <c r="N36" s="35"/>
      <c r="O36" s="34" t="s">
        <v>13</v>
      </c>
      <c r="P36" s="22">
        <v>1</v>
      </c>
      <c r="Q36" s="22">
        <v>6</v>
      </c>
      <c r="R36" s="41">
        <v>7</v>
      </c>
    </row>
    <row r="37" spans="2:18" s="7" customFormat="1" ht="18" customHeight="1" x14ac:dyDescent="0.2">
      <c r="B37" s="75" t="s">
        <v>34</v>
      </c>
      <c r="C37" s="76"/>
      <c r="D37" s="77"/>
      <c r="E37" s="8" t="s">
        <v>12</v>
      </c>
      <c r="F37" s="16">
        <f>SUMIF(E6:E36,"=ΠΕ",F6:F36)</f>
        <v>912</v>
      </c>
      <c r="G37" s="72">
        <f>SUM(F37:F40)</f>
        <v>2341</v>
      </c>
      <c r="H37" s="9" t="s">
        <v>12</v>
      </c>
      <c r="I37" s="16">
        <f>SUMIF(H6:H36,"=ΠΕ",I6:I36)</f>
        <v>57223</v>
      </c>
      <c r="J37" s="72">
        <f>SUM(I37:I40)</f>
        <v>131565</v>
      </c>
      <c r="K37" s="9" t="s">
        <v>12</v>
      </c>
      <c r="L37" s="16">
        <f>SUMIF(K6:K36,"=ΠΕ",L6:L36)</f>
        <v>910</v>
      </c>
      <c r="M37" s="73">
        <f>SUM(L37:L40)</f>
        <v>2329</v>
      </c>
      <c r="N37" s="71">
        <f>M37/G37</f>
        <v>0.99487398547629213</v>
      </c>
      <c r="O37" s="8" t="s">
        <v>12</v>
      </c>
      <c r="P37" s="72">
        <f>SUM(P6:P36)</f>
        <v>105</v>
      </c>
      <c r="Q37" s="72">
        <f>SUM(Q6:Q36)</f>
        <v>1634</v>
      </c>
      <c r="R37" s="72">
        <f>SUM(R6:R36)</f>
        <v>1739</v>
      </c>
    </row>
    <row r="38" spans="2:18" s="7" customFormat="1" ht="18" customHeight="1" x14ac:dyDescent="0.2">
      <c r="B38" s="78"/>
      <c r="C38" s="79"/>
      <c r="D38" s="80"/>
      <c r="E38" s="8" t="s">
        <v>13</v>
      </c>
      <c r="F38" s="16">
        <f>SUMIF(E6:E36,"=ΤΕ",F6:F36)</f>
        <v>164</v>
      </c>
      <c r="G38" s="72"/>
      <c r="H38" s="9" t="s">
        <v>13</v>
      </c>
      <c r="I38" s="16">
        <f>SUMIF(H6:H36,"=ΤΕ",I6:I36)</f>
        <v>10460</v>
      </c>
      <c r="J38" s="72"/>
      <c r="K38" s="9" t="s">
        <v>13</v>
      </c>
      <c r="L38" s="16">
        <f>SUMIF(K6:K36,"=ΤΕ",L6:L36)</f>
        <v>163</v>
      </c>
      <c r="M38" s="73"/>
      <c r="N38" s="71"/>
      <c r="O38" s="8" t="s">
        <v>13</v>
      </c>
      <c r="P38" s="72"/>
      <c r="Q38" s="72"/>
      <c r="R38" s="72"/>
    </row>
    <row r="39" spans="2:18" s="7" customFormat="1" ht="18" customHeight="1" x14ac:dyDescent="0.2">
      <c r="B39" s="78"/>
      <c r="C39" s="79"/>
      <c r="D39" s="80"/>
      <c r="E39" s="8" t="s">
        <v>14</v>
      </c>
      <c r="F39" s="16">
        <f>SUMIF(E6:E36,"=ΔΕ",F6:F36)</f>
        <v>886</v>
      </c>
      <c r="G39" s="72"/>
      <c r="H39" s="9" t="s">
        <v>14</v>
      </c>
      <c r="I39" s="16">
        <f>SUMIF(H6:H36,"=ΔΕ",I6:I36)</f>
        <v>45518</v>
      </c>
      <c r="J39" s="72"/>
      <c r="K39" s="9" t="s">
        <v>14</v>
      </c>
      <c r="L39" s="16">
        <f>SUMIF(K6:K36,"=ΔΕ",L6:L36)</f>
        <v>877</v>
      </c>
      <c r="M39" s="73"/>
      <c r="N39" s="71"/>
      <c r="O39" s="8" t="s">
        <v>14</v>
      </c>
      <c r="P39" s="72"/>
      <c r="Q39" s="72"/>
      <c r="R39" s="72"/>
    </row>
    <row r="40" spans="2:18" s="7" customFormat="1" ht="18" customHeight="1" x14ac:dyDescent="0.2">
      <c r="B40" s="81"/>
      <c r="C40" s="82"/>
      <c r="D40" s="83"/>
      <c r="E40" s="8" t="s">
        <v>15</v>
      </c>
      <c r="F40" s="16">
        <f>SUMIF(E6:E36,"=ΥΕ",F6:F36)</f>
        <v>379</v>
      </c>
      <c r="G40" s="72"/>
      <c r="H40" s="8" t="s">
        <v>15</v>
      </c>
      <c r="I40" s="16">
        <f>SUMIF(H6:H36,"=ΥΕ",I6:I36)</f>
        <v>18364</v>
      </c>
      <c r="J40" s="72"/>
      <c r="K40" s="8" t="s">
        <v>15</v>
      </c>
      <c r="L40" s="16">
        <f>SUMIF(K6:K36,"=ΥΕ",L6:L36)</f>
        <v>379</v>
      </c>
      <c r="M40" s="73"/>
      <c r="N40" s="71"/>
      <c r="O40" s="8" t="s">
        <v>15</v>
      </c>
      <c r="P40" s="72"/>
      <c r="Q40" s="72"/>
      <c r="R40" s="72"/>
    </row>
    <row r="42" spans="2:18" x14ac:dyDescent="0.2"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</row>
  </sheetData>
  <mergeCells count="83">
    <mergeCell ref="N9:N10"/>
    <mergeCell ref="M9:M10"/>
    <mergeCell ref="B9:B10"/>
    <mergeCell ref="C9:C10"/>
    <mergeCell ref="G9:G10"/>
    <mergeCell ref="D9:D10"/>
    <mergeCell ref="R37:R40"/>
    <mergeCell ref="C21:C23"/>
    <mergeCell ref="D21:D23"/>
    <mergeCell ref="G21:G23"/>
    <mergeCell ref="J21:J23"/>
    <mergeCell ref="Q37:Q40"/>
    <mergeCell ref="B37:D40"/>
    <mergeCell ref="G37:G40"/>
    <mergeCell ref="B21:B23"/>
    <mergeCell ref="D31:D34"/>
    <mergeCell ref="B26:B27"/>
    <mergeCell ref="B31:B34"/>
    <mergeCell ref="G28:G30"/>
    <mergeCell ref="G31:G34"/>
    <mergeCell ref="B24:B25"/>
    <mergeCell ref="C24:C25"/>
    <mergeCell ref="N14:N15"/>
    <mergeCell ref="N37:N40"/>
    <mergeCell ref="P37:P40"/>
    <mergeCell ref="M14:M15"/>
    <mergeCell ref="J37:J40"/>
    <mergeCell ref="M37:M40"/>
    <mergeCell ref="J31:J34"/>
    <mergeCell ref="M16:M18"/>
    <mergeCell ref="M24:M25"/>
    <mergeCell ref="M26:M27"/>
    <mergeCell ref="M28:M30"/>
    <mergeCell ref="M31:M34"/>
    <mergeCell ref="M21:M23"/>
    <mergeCell ref="J28:J30"/>
    <mergeCell ref="N21:N23"/>
    <mergeCell ref="J9:J10"/>
    <mergeCell ref="M11:M13"/>
    <mergeCell ref="C14:C15"/>
    <mergeCell ref="D14:D15"/>
    <mergeCell ref="G14:G15"/>
    <mergeCell ref="J14:J15"/>
    <mergeCell ref="J6:J7"/>
    <mergeCell ref="M6:M7"/>
    <mergeCell ref="N6:N7"/>
    <mergeCell ref="B6:B7"/>
    <mergeCell ref="C6:C7"/>
    <mergeCell ref="D6:D7"/>
    <mergeCell ref="G6:G7"/>
    <mergeCell ref="B1:R2"/>
    <mergeCell ref="B4:B5"/>
    <mergeCell ref="C4:C5"/>
    <mergeCell ref="D4:D5"/>
    <mergeCell ref="H4:J4"/>
    <mergeCell ref="E4:G4"/>
    <mergeCell ref="E5:F5"/>
    <mergeCell ref="H5:I5"/>
    <mergeCell ref="O4:R4"/>
    <mergeCell ref="K4:N4"/>
    <mergeCell ref="K5:L5"/>
    <mergeCell ref="J11:J13"/>
    <mergeCell ref="J16:J18"/>
    <mergeCell ref="J24:J25"/>
    <mergeCell ref="J26:J27"/>
    <mergeCell ref="G11:G13"/>
    <mergeCell ref="G16:G18"/>
    <mergeCell ref="G24:G25"/>
    <mergeCell ref="G26:G27"/>
    <mergeCell ref="C31:C34"/>
    <mergeCell ref="C11:C13"/>
    <mergeCell ref="B11:B13"/>
    <mergeCell ref="D11:D13"/>
    <mergeCell ref="B16:B18"/>
    <mergeCell ref="C16:C18"/>
    <mergeCell ref="C26:C27"/>
    <mergeCell ref="D26:D27"/>
    <mergeCell ref="C28:C30"/>
    <mergeCell ref="B28:B30"/>
    <mergeCell ref="D28:D30"/>
    <mergeCell ref="D16:D18"/>
    <mergeCell ref="D24:D25"/>
    <mergeCell ref="B14:B15"/>
  </mergeCells>
  <phoneticPr fontId="0" type="noConversion"/>
  <printOptions horizontalCentered="1"/>
  <pageMargins left="0.15748031496062992" right="0.15748031496062992" top="0.35433070866141736" bottom="0.39370078740157483" header="0.15748031496062992" footer="0.15748031496062992"/>
  <pageSetup paperSize="9" scale="87" fitToHeight="1000" orientation="landscape" r:id="rId1"/>
  <headerFooter alignWithMargins="0">
    <oddHeader>&amp;L&amp;"Arial Greek,Έντονη γραφή"&amp;9ΕΤΗΣΙΑ ΕΚΘΕΣΗ ΑΣΕΠ 2017</oddHeader>
    <oddFooter>&amp;C&amp;"Arial Greek,Έντονη γραφή"&amp;9Σελίδα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Κ_ΠΟΥ ΟΛΟΚΛΗΡΩΘΗΚΑΝ</vt:lpstr>
      <vt:lpstr>'Κ_ΠΟΥ ΟΛΟΚΛΗΡΩΘΗΚΑΝ'!Print_Titles</vt:lpstr>
    </vt:vector>
  </TitlesOfParts>
  <Company>Α.Σ.Ε.Π.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Zervas Dimitris</cp:lastModifiedBy>
  <cp:lastPrinted>2018-02-14T14:40:25Z</cp:lastPrinted>
  <dcterms:created xsi:type="dcterms:W3CDTF">2010-03-18T09:56:24Z</dcterms:created>
  <dcterms:modified xsi:type="dcterms:W3CDTF">2019-05-23T12:33:03Z</dcterms:modified>
</cp:coreProperties>
</file>