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9600" windowHeight="8250" tabRatio="7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79" i="1"/>
  <c r="E80"/>
  <c r="E81"/>
  <c r="E78"/>
  <c r="D81"/>
  <c r="C81"/>
  <c r="E71"/>
  <c r="F71"/>
  <c r="H71"/>
  <c r="G71"/>
  <c r="D71"/>
  <c r="E64"/>
  <c r="F64"/>
  <c r="G64"/>
  <c r="D64"/>
  <c r="E48"/>
  <c r="F48"/>
  <c r="G48"/>
  <c r="D48"/>
  <c r="E34"/>
  <c r="E75"/>
  <c r="F34"/>
  <c r="F59"/>
  <c r="G34"/>
  <c r="G75"/>
  <c r="D34"/>
  <c r="I34"/>
  <c r="H64"/>
  <c r="H48"/>
  <c r="H34"/>
  <c r="E59"/>
  <c r="F75"/>
  <c r="G59"/>
  <c r="H59"/>
  <c r="H75"/>
  <c r="I48"/>
  <c r="D75"/>
  <c r="D59"/>
  <c r="I59"/>
</calcChain>
</file>

<file path=xl/sharedStrings.xml><?xml version="1.0" encoding="utf-8"?>
<sst xmlns="http://schemas.openxmlformats.org/spreadsheetml/2006/main" count="139" uniqueCount="68">
  <si>
    <t>ESY.net</t>
  </si>
  <si>
    <t xml:space="preserve"> </t>
  </si>
  <si>
    <t>Χρήστης Συνδεδεμένος: 1132</t>
  </si>
  <si>
    <t xml:space="preserve">Αναφορά </t>
  </si>
  <si>
    <t xml:space="preserve">   </t>
  </si>
  <si>
    <t>11. Καταγραφή Νοσηλευτικής Κίνησης</t>
  </si>
  <si>
    <t xml:space="preserve">Σημείο </t>
  </si>
  <si>
    <t xml:space="preserve">Μονάδα Υγείας : </t>
  </si>
  <si>
    <t xml:space="preserve">Περίοδος : </t>
  </si>
  <si>
    <t xml:space="preserve">Κατάσταση : </t>
  </si>
  <si>
    <t xml:space="preserve">11.1 Mηνιαία Καταγραφή Νοσηλευτικής Κίνησης Παθολογικού Τομέα </t>
  </si>
  <si>
    <t>Κλινική/Μονάδα</t>
  </si>
  <si>
    <t>ΑΡΙΘΜΟΣ ΟΡΓΑΝΙΚΩΝ ΚΛΙΝΩΝ</t>
  </si>
  <si>
    <t>ΑΡΙΘΜΟΣ ΑΝΕΠΤΥΓΜΕΝΩΝ ΚΛΙΝΩΝ</t>
  </si>
  <si>
    <t>ΑΡΙΘΜΟΣ ΕΙΣΑΓΩΓΩΝ</t>
  </si>
  <si>
    <t>ΑΡΙΘΜΟΣ ΝΟΣΗΛΕΥΘΕΝΤΩΝ</t>
  </si>
  <si>
    <t>ΗΜΕΡΕΣ ΝΟΣΗΛΕΙΑΣ</t>
  </si>
  <si>
    <t>% Κάλυψης Κλινών</t>
  </si>
  <si>
    <t xml:space="preserve">- </t>
  </si>
  <si>
    <t>Σύνολο</t>
  </si>
  <si>
    <t xml:space="preserve">11.2 Mηνιαία Καταγραφή Νοσηλευτικής Κίνησης Χειρουργικού Τομέα </t>
  </si>
  <si>
    <t xml:space="preserve">11.3 Mηνιαία Καταγραφή Νοσηλευτικής Κίνησης Ψυχιατρικού Τομέα </t>
  </si>
  <si>
    <t>ΞΕΝΩΝΕΣ</t>
  </si>
  <si>
    <t xml:space="preserve">11.4 Mηνιαία Καταγραφή Νοσηλευτικής Κίνησης Ειδικών Μονάδων </t>
  </si>
  <si>
    <t xml:space="preserve">11.5 Μηνιαία Καταγραφή Νοσηλευτικής Κίνησης Άλλων Μονάδων </t>
  </si>
  <si>
    <t xml:space="preserve">Σύνολο Τομέων </t>
  </si>
  <si>
    <t xml:space="preserve">11.6 Διάρθρωση εισαγωγών ανά τμήμα </t>
  </si>
  <si>
    <t>ΕΙΣΑΓΩΓΕΣ</t>
  </si>
  <si>
    <t>ΑΠΟ ΗΜΕΡΕΣ ΕΦΗΜΕΡΙΑΣ</t>
  </si>
  <si>
    <t>ΑΠΟ ΗΜΕΡΕΣ ΜΗ ΕΦΗΜΕΡΙΑΣ</t>
  </si>
  <si>
    <t>ΣΥΝΟΛΟ ΕΙΣΑΓΩΓΩΝ</t>
  </si>
  <si>
    <t>ΕΙΣΑΓΩΓΕΣ ΑΠΟ ΕΠΕΙΓΟΝΤΑ ΠΕΡΙΣΤΑΤΙΚΑ</t>
  </si>
  <si>
    <t>ΕΙΣΑΓΩΓΕΣ ΑΠΟ ΤΕΙ</t>
  </si>
  <si>
    <t>ΑΛΛΑ</t>
  </si>
  <si>
    <t xml:space="preserve">11.7 Παραγόμενο Έργο Μονάδας Τεχνητού Νεφρού </t>
  </si>
  <si>
    <t>ΑΡΙΘΜΟΣ ΑΝΕΠΤΥΓΜΕΝΩΝ ΘΕΣΕΩΝ(Έδρες)</t>
  </si>
  <si>
    <t>ΣΥΝΟΛΟ ΠΕΡΙΣΤΑΤΙΚΩΝ</t>
  </si>
  <si>
    <t>ΑΡΙΘΜΟΣ ΕΠΕΙΓΟΝΤΩΝ ΣΥΝΕΔΡΙΩΝ</t>
  </si>
  <si>
    <t>ΣΥΝΟΛΟ ΣΥΝΕΔΡΙΩΝ</t>
  </si>
  <si>
    <t>ΜΔΝ</t>
  </si>
  <si>
    <t>ΣΙΣΜΑΝΟΛΕΙΟ</t>
  </si>
  <si>
    <t>ΙΑΝΟΥΑΡΙΟΣ</t>
  </si>
  <si>
    <t>ΑΑ</t>
  </si>
  <si>
    <t>ΑΙΜΟΔΥΝΑΜΙΚΟ</t>
  </si>
  <si>
    <t>ΑΝΑΠΝΕΥΣΤΙΚΗΣ ΑΝΕΠΑΡΚΕΙΑΣ</t>
  </si>
  <si>
    <t>ΑΙΜΑΤΟΛΟΓΙΚΟ</t>
  </si>
  <si>
    <t>ΚΑΡΔΙΟΛΟΓΙΚΟ</t>
  </si>
  <si>
    <t>ΚΥΣΤΙΚΗΣ ΙΝΩΣΗΣ</t>
  </si>
  <si>
    <t>ΠΑΘΟΛΟΓΙΚΟ</t>
  </si>
  <si>
    <t>ΠΝΕΥΜΟΝΟΛΟΓΙΚΟ</t>
  </si>
  <si>
    <t>ΑΓΓΕΙΟΧΕΙΡΟΥΡΓΙΚΟ</t>
  </si>
  <si>
    <t>ΕΞΩΣΩΜΑΤΙΚΗΣ ΛΙΘΟΤΡΙΨΙΑΣ</t>
  </si>
  <si>
    <t>ΘΩΡΑΚΟΧΕΙΡΟΥΡΓΙΚΟ</t>
  </si>
  <si>
    <t>ΟΥΡΟΛΟΓΙΚΟ</t>
  </si>
  <si>
    <t>ΟΦΘΑΛΜΟΛΟΓΙΚΟ</t>
  </si>
  <si>
    <t>ΧΕΙΡΟΥΡΓΙΚΟ</t>
  </si>
  <si>
    <t>ΩΡΛ</t>
  </si>
  <si>
    <t>ΨΥΧΙΑΤΡΙΚΟ</t>
  </si>
  <si>
    <t>ΨΥΧΙΑΤΡΙΚΟ ΠΑΙΔΙΩΝ &amp; ΕΦΗΒΩΝ</t>
  </si>
  <si>
    <t>ΨΥΧΙΚΗΣ ΥΓΕΙΑΣ ΕΦΗΒΩΝ ΚΑΙ ΝΕΩΝ</t>
  </si>
  <si>
    <t>ΕΝΤΑΤΙΚΗΣ ΘΕΡΑΠΕΙΑΣ</t>
  </si>
  <si>
    <t>ΕΜΦΡΑΓΜΑΤΩΝ</t>
  </si>
  <si>
    <t>ΑΙΜΑΤΟΛΟΓΙΚΟ-ΛΕΜΦΩΜΑΤΩΝ</t>
  </si>
  <si>
    <t>ΡΕΥΜΑΤΟΛΟΓΙΚΟ</t>
  </si>
  <si>
    <t>ΓΑΣΤΡΕΝΤΕΡΟΛΟΓΙΚΟ</t>
  </si>
  <si>
    <t>ΑΡΙΘΜΟΣ  ΕΚΤΑΚΤΩΝ ΠΕΡΙΣΤΑΤΙΚΩΝ</t>
  </si>
  <si>
    <t>ΑΡΙΘΜΟΣ ΤΑΚΤΙΚΩΝ ΠΕΡΙΣΤΑΤΙΚΩΝ</t>
  </si>
  <si>
    <t>ΑΡΙΘΜΟΣ ΠΡΟΓΡΑΜ ΣΥΝΕΔΡΙΩΝ</t>
  </si>
</sst>
</file>

<file path=xl/styles.xml><?xml version="1.0" encoding="utf-8"?>
<styleSheet xmlns="http://schemas.openxmlformats.org/spreadsheetml/2006/main">
  <numFmts count="1">
    <numFmt numFmtId="169" formatCode="0.0"/>
  </numFmts>
  <fonts count="7">
    <font>
      <sz val="10"/>
      <name val="Arial Greek"/>
      <charset val="161"/>
    </font>
    <font>
      <sz val="8"/>
      <name val="Arial Greek"/>
      <charset val="161"/>
    </font>
    <font>
      <sz val="10"/>
      <name val="Arial Unicode MS"/>
      <family val="2"/>
      <charset val="161"/>
    </font>
    <font>
      <b/>
      <sz val="10"/>
      <name val="Arial Unicode MS"/>
      <family val="2"/>
      <charset val="161"/>
    </font>
    <font>
      <b/>
      <sz val="14"/>
      <name val="Arial Unicode MS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rgb="FFFF0000"/>
      <name val="Arial Unicode MS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2" fillId="2" borderId="1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3" fontId="2" fillId="0" borderId="3" xfId="0" applyNumberFormat="1" applyFont="1" applyFill="1" applyBorder="1"/>
    <xf numFmtId="0" fontId="4" fillId="0" borderId="0" xfId="0" applyFont="1"/>
    <xf numFmtId="3" fontId="2" fillId="2" borderId="4" xfId="0" applyNumberFormat="1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/>
    <xf numFmtId="0" fontId="2" fillId="0" borderId="0" xfId="0" applyFont="1" applyFill="1"/>
    <xf numFmtId="0" fontId="2" fillId="0" borderId="8" xfId="0" applyFont="1" applyFill="1" applyBorder="1"/>
    <xf numFmtId="0" fontId="3" fillId="0" borderId="0" xfId="0" applyFont="1" applyFill="1"/>
    <xf numFmtId="2" fontId="2" fillId="0" borderId="3" xfId="0" applyNumberFormat="1" applyFont="1" applyFill="1" applyBorder="1"/>
    <xf numFmtId="2" fontId="2" fillId="0" borderId="0" xfId="0" applyNumberFormat="1" applyFont="1"/>
    <xf numFmtId="2" fontId="2" fillId="2" borderId="2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3" fontId="2" fillId="0" borderId="10" xfId="0" applyNumberFormat="1" applyFont="1" applyFill="1" applyBorder="1"/>
    <xf numFmtId="2" fontId="2" fillId="0" borderId="7" xfId="0" applyNumberFormat="1" applyFont="1" applyBorder="1"/>
    <xf numFmtId="2" fontId="2" fillId="0" borderId="9" xfId="0" applyNumberFormat="1" applyFont="1" applyBorder="1"/>
    <xf numFmtId="0" fontId="2" fillId="0" borderId="11" xfId="0" applyFont="1" applyFill="1" applyBorder="1"/>
    <xf numFmtId="0" fontId="2" fillId="0" borderId="10" xfId="0" applyFont="1" applyFill="1" applyBorder="1"/>
    <xf numFmtId="2" fontId="2" fillId="0" borderId="10" xfId="0" applyNumberFormat="1" applyFont="1" applyFill="1" applyBorder="1"/>
    <xf numFmtId="0" fontId="2" fillId="2" borderId="2" xfId="0" applyFont="1" applyFill="1" applyBorder="1"/>
    <xf numFmtId="0" fontId="2" fillId="0" borderId="3" xfId="0" applyFont="1" applyFill="1" applyBorder="1" applyAlignment="1">
      <alignment wrapText="1"/>
    </xf>
    <xf numFmtId="2" fontId="2" fillId="0" borderId="12" xfId="0" applyNumberFormat="1" applyFont="1" applyFill="1" applyBorder="1"/>
    <xf numFmtId="2" fontId="2" fillId="0" borderId="13" xfId="0" applyNumberFormat="1" applyFont="1" applyFill="1" applyBorder="1"/>
    <xf numFmtId="0" fontId="2" fillId="0" borderId="3" xfId="0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3" fillId="0" borderId="11" xfId="0" applyFont="1" applyFill="1" applyBorder="1"/>
    <xf numFmtId="0" fontId="3" fillId="0" borderId="10" xfId="0" applyFont="1" applyFill="1" applyBorder="1"/>
    <xf numFmtId="3" fontId="3" fillId="0" borderId="10" xfId="0" applyNumberFormat="1" applyFont="1" applyFill="1" applyBorder="1"/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9" fontId="2" fillId="0" borderId="12" xfId="0" applyNumberFormat="1" applyFont="1" applyFill="1" applyBorder="1"/>
    <xf numFmtId="0" fontId="3" fillId="0" borderId="0" xfId="0" applyNumberFormat="1" applyFont="1"/>
    <xf numFmtId="0" fontId="2" fillId="3" borderId="10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6" fillId="4" borderId="10" xfId="0" applyNumberFormat="1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/>
  <dimension ref="A1:Z120"/>
  <sheetViews>
    <sheetView tabSelected="1" topLeftCell="A71" workbookViewId="0">
      <selection activeCell="J81" sqref="J81"/>
    </sheetView>
  </sheetViews>
  <sheetFormatPr defaultColWidth="17.28515625" defaultRowHeight="26.25" customHeight="1"/>
  <cols>
    <col min="1" max="1" width="37.140625" style="1" customWidth="1"/>
    <col min="2" max="2" width="8.28515625" style="1" customWidth="1"/>
    <col min="3" max="3" width="9.28515625" style="2" customWidth="1"/>
    <col min="4" max="6" width="8.42578125" style="2" customWidth="1"/>
    <col min="7" max="7" width="8.42578125" style="1" customWidth="1"/>
    <col min="8" max="9" width="8.5703125" style="20" customWidth="1"/>
    <col min="10" max="10" width="9.85546875" style="16" customWidth="1"/>
    <col min="11" max="11" width="3" style="16" customWidth="1"/>
    <col min="12" max="12" width="27.7109375" style="16" customWidth="1"/>
    <col min="13" max="15" width="5.28515625" style="16" customWidth="1"/>
    <col min="16" max="16384" width="17.28515625" style="16"/>
  </cols>
  <sheetData>
    <row r="1" spans="1:6" ht="26.25" hidden="1" customHeight="1"/>
    <row r="2" spans="1:6" ht="26.25" hidden="1" customHeight="1"/>
    <row r="3" spans="1:6" ht="26.25" hidden="1" customHeight="1"/>
    <row r="4" spans="1:6" ht="26.25" hidden="1" customHeight="1">
      <c r="A4" s="1" t="s">
        <v>0</v>
      </c>
    </row>
    <row r="5" spans="1:6" ht="26.25" hidden="1" customHeight="1"/>
    <row r="6" spans="1:6" ht="26.25" hidden="1" customHeight="1"/>
    <row r="7" spans="1:6" ht="26.25" hidden="1" customHeight="1"/>
    <row r="8" spans="1:6" ht="26.25" hidden="1" customHeight="1">
      <c r="A8" s="1" t="s">
        <v>1</v>
      </c>
    </row>
    <row r="9" spans="1:6" ht="26.25" hidden="1" customHeight="1">
      <c r="A9" s="1" t="s">
        <v>2</v>
      </c>
    </row>
    <row r="10" spans="1:6" ht="26.25" hidden="1" customHeight="1">
      <c r="A10" s="1" t="s">
        <v>3</v>
      </c>
      <c r="C10" s="2" t="s">
        <v>4</v>
      </c>
    </row>
    <row r="11" spans="1:6" ht="26.25" hidden="1" customHeight="1">
      <c r="C11" s="2" t="s">
        <v>5</v>
      </c>
    </row>
    <row r="12" spans="1:6" ht="26.25" hidden="1" customHeight="1"/>
    <row r="13" spans="1:6" ht="26.25" hidden="1" customHeight="1">
      <c r="A13" s="1" t="s">
        <v>6</v>
      </c>
      <c r="C13" s="2" t="s">
        <v>4</v>
      </c>
    </row>
    <row r="14" spans="1:6" ht="26.25" hidden="1" customHeight="1"/>
    <row r="15" spans="1:6" ht="26.25" customHeight="1">
      <c r="A15" s="1" t="s">
        <v>7</v>
      </c>
      <c r="C15" s="2" t="s">
        <v>40</v>
      </c>
    </row>
    <row r="16" spans="1:6" ht="26.25" customHeight="1">
      <c r="A16" s="1" t="s">
        <v>8</v>
      </c>
      <c r="B16" s="3" t="s">
        <v>41</v>
      </c>
      <c r="C16" s="3"/>
      <c r="D16" s="42">
        <v>2018</v>
      </c>
      <c r="F16" s="1"/>
    </row>
    <row r="17" spans="1:22" ht="26.25" customHeight="1">
      <c r="A17" s="1" t="s">
        <v>9</v>
      </c>
    </row>
    <row r="18" spans="1:22" ht="26.25" hidden="1" customHeight="1"/>
    <row r="19" spans="1:22" ht="26.25" hidden="1" customHeight="1"/>
    <row r="20" spans="1:22" ht="26.25" hidden="1" customHeight="1">
      <c r="M20" s="14"/>
    </row>
    <row r="21" spans="1:22" ht="26.25" hidden="1" customHeight="1"/>
    <row r="22" spans="1:22" ht="26.25" hidden="1" customHeight="1"/>
    <row r="23" spans="1:22" ht="26.25" customHeight="1" thickBot="1">
      <c r="A23" s="1" t="s">
        <v>10</v>
      </c>
      <c r="C23" s="2" t="s">
        <v>4</v>
      </c>
    </row>
    <row r="24" spans="1:22" s="14" customFormat="1" ht="45" customHeight="1">
      <c r="A24" s="4" t="s">
        <v>11</v>
      </c>
      <c r="B24" s="29" t="s">
        <v>42</v>
      </c>
      <c r="C24" s="5" t="s">
        <v>12</v>
      </c>
      <c r="D24" s="5" t="s">
        <v>13</v>
      </c>
      <c r="E24" s="5" t="s">
        <v>14</v>
      </c>
      <c r="F24" s="5" t="s">
        <v>15</v>
      </c>
      <c r="G24" s="6" t="s">
        <v>16</v>
      </c>
      <c r="H24" s="21" t="s">
        <v>39</v>
      </c>
      <c r="I24" s="22" t="s">
        <v>17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6.25" customHeight="1">
      <c r="A25" s="17" t="s">
        <v>48</v>
      </c>
      <c r="B25" s="15">
        <v>1</v>
      </c>
      <c r="C25" s="7" t="s">
        <v>18</v>
      </c>
      <c r="D25" s="7">
        <v>37</v>
      </c>
      <c r="E25" s="7">
        <v>69</v>
      </c>
      <c r="F25" s="7">
        <v>98</v>
      </c>
      <c r="G25" s="7">
        <v>664</v>
      </c>
      <c r="H25" s="7">
        <v>6.78</v>
      </c>
      <c r="I25" s="41">
        <v>57.890148212728853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26.25" customHeight="1">
      <c r="A26" s="17" t="s">
        <v>49</v>
      </c>
      <c r="B26" s="15">
        <v>1</v>
      </c>
      <c r="C26" s="7" t="s">
        <v>18</v>
      </c>
      <c r="D26" s="7">
        <v>36</v>
      </c>
      <c r="E26" s="7">
        <v>101</v>
      </c>
      <c r="F26" s="7">
        <v>132</v>
      </c>
      <c r="G26" s="7">
        <v>962</v>
      </c>
      <c r="H26" s="7">
        <v>7.29</v>
      </c>
      <c r="I26" s="41">
        <v>86.200716845878134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26.25" customHeight="1">
      <c r="A27" s="17" t="s">
        <v>45</v>
      </c>
      <c r="B27" s="15">
        <v>1</v>
      </c>
      <c r="C27" s="7" t="s">
        <v>18</v>
      </c>
      <c r="D27" s="7">
        <v>20</v>
      </c>
      <c r="E27" s="7">
        <v>76</v>
      </c>
      <c r="F27" s="7">
        <v>94</v>
      </c>
      <c r="G27" s="7">
        <v>514</v>
      </c>
      <c r="H27" s="7">
        <v>5.47</v>
      </c>
      <c r="I27" s="41">
        <v>82.903225806451601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26.25" customHeight="1">
      <c r="A28" s="17" t="s">
        <v>48</v>
      </c>
      <c r="B28" s="15">
        <v>2</v>
      </c>
      <c r="C28" s="7" t="s">
        <v>18</v>
      </c>
      <c r="D28" s="7">
        <v>39</v>
      </c>
      <c r="E28" s="7">
        <v>122</v>
      </c>
      <c r="F28" s="7">
        <v>146</v>
      </c>
      <c r="G28" s="7">
        <v>850</v>
      </c>
      <c r="H28" s="7">
        <v>5.82</v>
      </c>
      <c r="I28" s="41">
        <v>70.30603804797353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26.25" customHeight="1">
      <c r="A29" s="17" t="s">
        <v>49</v>
      </c>
      <c r="B29" s="15">
        <v>2</v>
      </c>
      <c r="C29" s="7" t="s">
        <v>18</v>
      </c>
      <c r="D29" s="7">
        <v>34</v>
      </c>
      <c r="E29" s="7">
        <v>193</v>
      </c>
      <c r="F29" s="7">
        <v>220</v>
      </c>
      <c r="G29" s="7">
        <v>1033</v>
      </c>
      <c r="H29" s="7">
        <v>4.7</v>
      </c>
      <c r="I29" s="41">
        <v>98.007590132827332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26.25" customHeight="1">
      <c r="A30" s="17" t="s">
        <v>46</v>
      </c>
      <c r="B30" s="15">
        <v>1</v>
      </c>
      <c r="C30" s="7" t="s">
        <v>18</v>
      </c>
      <c r="D30" s="7">
        <v>21</v>
      </c>
      <c r="E30" s="7">
        <v>115</v>
      </c>
      <c r="F30" s="7">
        <v>154</v>
      </c>
      <c r="G30" s="7">
        <v>625</v>
      </c>
      <c r="H30" s="7">
        <v>4.0599999999999996</v>
      </c>
      <c r="I30" s="41">
        <v>96.006144393241172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26.25" customHeight="1">
      <c r="A31" s="17" t="s">
        <v>47</v>
      </c>
      <c r="B31" s="15">
        <v>1</v>
      </c>
      <c r="C31" s="7" t="s">
        <v>18</v>
      </c>
      <c r="D31" s="7">
        <v>11</v>
      </c>
      <c r="E31" s="7">
        <v>20</v>
      </c>
      <c r="F31" s="7">
        <v>23</v>
      </c>
      <c r="G31" s="7">
        <v>237</v>
      </c>
      <c r="H31" s="7">
        <v>10.3</v>
      </c>
      <c r="I31" s="41">
        <v>69.501466275659823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26.25" customHeight="1">
      <c r="A32" s="17" t="s">
        <v>43</v>
      </c>
      <c r="B32" s="15">
        <v>1</v>
      </c>
      <c r="C32" s="7" t="s">
        <v>18</v>
      </c>
      <c r="D32" s="7">
        <v>6</v>
      </c>
      <c r="E32" s="7">
        <v>108</v>
      </c>
      <c r="F32" s="7">
        <v>108</v>
      </c>
      <c r="G32" s="7">
        <v>110</v>
      </c>
      <c r="H32" s="7">
        <v>1.02</v>
      </c>
      <c r="I32" s="41">
        <v>59.13978494623656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6" ht="26.25" customHeight="1">
      <c r="A33" s="17" t="s">
        <v>44</v>
      </c>
      <c r="B33" s="15">
        <v>1</v>
      </c>
      <c r="C33" s="7" t="s">
        <v>18</v>
      </c>
      <c r="D33" s="7">
        <v>4</v>
      </c>
      <c r="E33" s="7">
        <v>98</v>
      </c>
      <c r="F33" s="7">
        <v>98</v>
      </c>
      <c r="G33" s="7">
        <v>99</v>
      </c>
      <c r="H33" s="7">
        <v>1.01</v>
      </c>
      <c r="I33" s="41">
        <v>79.838709677419345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6" ht="26.25" customHeight="1" thickBot="1">
      <c r="A34" s="26" t="s">
        <v>19</v>
      </c>
      <c r="B34" s="27"/>
      <c r="C34" s="23" t="s">
        <v>18</v>
      </c>
      <c r="D34" s="23">
        <f>SUM(D25:D33)</f>
        <v>208</v>
      </c>
      <c r="E34" s="23">
        <f>SUM(E25:E33)</f>
        <v>902</v>
      </c>
      <c r="F34" s="23">
        <f>SUM(F25:F33)</f>
        <v>1073</v>
      </c>
      <c r="G34" s="23">
        <f>SUM(G25:G33)</f>
        <v>5094</v>
      </c>
      <c r="H34" s="28">
        <f>G34/F34</f>
        <v>4.7474370922646782</v>
      </c>
      <c r="I34" s="41">
        <f>G34/(D34*31)*100</f>
        <v>79.001240694789075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6" ht="26.25" customHeight="1" thickBot="1">
      <c r="A35" s="10"/>
      <c r="B35" s="11"/>
      <c r="C35" s="12"/>
      <c r="D35" s="12"/>
      <c r="E35" s="12"/>
      <c r="F35" s="12"/>
      <c r="G35" s="12"/>
      <c r="H35" s="24"/>
      <c r="I35" s="2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6" ht="26.25" customHeight="1"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6" ht="26.25" customHeight="1" thickBot="1">
      <c r="A37" s="1" t="s">
        <v>20</v>
      </c>
      <c r="C37" s="2" t="s">
        <v>4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6" ht="26.25" customHeight="1">
      <c r="A38" s="4" t="s">
        <v>11</v>
      </c>
      <c r="B38" s="6"/>
      <c r="C38" s="5" t="s">
        <v>12</v>
      </c>
      <c r="D38" s="5" t="s">
        <v>13</v>
      </c>
      <c r="E38" s="5" t="s">
        <v>14</v>
      </c>
      <c r="F38" s="5" t="s">
        <v>15</v>
      </c>
      <c r="G38" s="6" t="s">
        <v>16</v>
      </c>
      <c r="H38" s="21" t="s">
        <v>39</v>
      </c>
      <c r="I38" s="22" t="s">
        <v>17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6" ht="39.75" customHeight="1">
      <c r="A39" s="17" t="s">
        <v>55</v>
      </c>
      <c r="B39" s="15">
        <v>1</v>
      </c>
      <c r="C39" s="7"/>
      <c r="D39" s="33">
        <v>18</v>
      </c>
      <c r="E39" s="33">
        <v>120</v>
      </c>
      <c r="F39" s="33">
        <v>148</v>
      </c>
      <c r="G39" s="33">
        <v>605</v>
      </c>
      <c r="H39" s="33">
        <v>4.09</v>
      </c>
      <c r="I39" s="33">
        <v>108.42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6" ht="26.25" customHeight="1">
      <c r="A40" s="17" t="s">
        <v>50</v>
      </c>
      <c r="B40" s="15">
        <v>1</v>
      </c>
      <c r="C40" s="7"/>
      <c r="D40" s="33">
        <v>6</v>
      </c>
      <c r="E40" s="33">
        <v>61</v>
      </c>
      <c r="F40" s="33">
        <v>64</v>
      </c>
      <c r="G40" s="33">
        <v>155</v>
      </c>
      <c r="H40" s="33">
        <v>2.42</v>
      </c>
      <c r="I40" s="33">
        <v>83.33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6" ht="26.25" customHeight="1">
      <c r="A41" s="17" t="s">
        <v>55</v>
      </c>
      <c r="B41" s="15">
        <v>2</v>
      </c>
      <c r="C41" s="7"/>
      <c r="D41" s="30">
        <v>18</v>
      </c>
      <c r="E41" s="30">
        <v>110</v>
      </c>
      <c r="F41" s="30">
        <v>119</v>
      </c>
      <c r="G41" s="30">
        <v>376</v>
      </c>
      <c r="H41" s="30">
        <v>3.16</v>
      </c>
      <c r="I41" s="30">
        <v>67.38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6" ht="26.25" customHeight="1">
      <c r="A42" s="17" t="s">
        <v>52</v>
      </c>
      <c r="B42" s="15">
        <v>1</v>
      </c>
      <c r="C42" s="7"/>
      <c r="D42" s="30">
        <v>6</v>
      </c>
      <c r="E42" s="30">
        <v>16</v>
      </c>
      <c r="F42" s="30">
        <v>19</v>
      </c>
      <c r="G42" s="30">
        <v>101</v>
      </c>
      <c r="H42" s="30">
        <v>5.32</v>
      </c>
      <c r="I42" s="30">
        <v>54.3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6" ht="26.25" customHeight="1">
      <c r="A43" s="17" t="s">
        <v>51</v>
      </c>
      <c r="B43" s="15">
        <v>1</v>
      </c>
      <c r="C43" s="7"/>
      <c r="D43" s="33">
        <v>23</v>
      </c>
      <c r="E43" s="33">
        <v>151</v>
      </c>
      <c r="F43" s="33">
        <v>161</v>
      </c>
      <c r="G43" s="33">
        <v>575</v>
      </c>
      <c r="H43" s="33">
        <v>3.57</v>
      </c>
      <c r="I43" s="33">
        <v>80.650000000000006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6" s="14" customFormat="1" ht="26.25" customHeight="1">
      <c r="A44" s="17" t="s">
        <v>51</v>
      </c>
      <c r="B44" s="15">
        <v>2</v>
      </c>
      <c r="C44" s="7"/>
      <c r="D44" s="33">
        <v>0</v>
      </c>
      <c r="E44" s="33">
        <v>178</v>
      </c>
      <c r="F44" s="33">
        <v>178</v>
      </c>
      <c r="G44" s="33">
        <v>178</v>
      </c>
      <c r="H44" s="33">
        <v>0</v>
      </c>
      <c r="I44" s="33">
        <v>0</v>
      </c>
      <c r="W44" s="16"/>
      <c r="X44" s="16"/>
      <c r="Y44" s="16"/>
      <c r="Z44" s="16"/>
    </row>
    <row r="45" spans="1:26" s="14" customFormat="1" ht="26.25" customHeight="1">
      <c r="A45" s="17" t="s">
        <v>53</v>
      </c>
      <c r="B45" s="15">
        <v>2</v>
      </c>
      <c r="C45" s="7"/>
      <c r="D45" s="33">
        <v>23</v>
      </c>
      <c r="E45" s="33">
        <v>208</v>
      </c>
      <c r="F45" s="33">
        <v>218</v>
      </c>
      <c r="G45" s="33">
        <v>634</v>
      </c>
      <c r="H45" s="33">
        <v>2.91</v>
      </c>
      <c r="I45" s="33">
        <v>88.92</v>
      </c>
    </row>
    <row r="46" spans="1:26" ht="26.25" customHeight="1">
      <c r="A46" s="17" t="s">
        <v>54</v>
      </c>
      <c r="B46" s="15">
        <v>1</v>
      </c>
      <c r="C46" s="34"/>
      <c r="D46" s="30">
        <v>4</v>
      </c>
      <c r="E46" s="30">
        <v>76</v>
      </c>
      <c r="F46" s="30">
        <v>76</v>
      </c>
      <c r="G46" s="30">
        <v>83</v>
      </c>
      <c r="H46" s="30">
        <v>1.0900000000000001</v>
      </c>
      <c r="I46" s="30">
        <v>66.94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6.25" customHeight="1">
      <c r="A47" s="17" t="s">
        <v>56</v>
      </c>
      <c r="B47" s="15">
        <v>1</v>
      </c>
      <c r="C47" s="7"/>
      <c r="D47" s="33">
        <v>6</v>
      </c>
      <c r="E47" s="33">
        <v>29</v>
      </c>
      <c r="F47" s="33">
        <v>31</v>
      </c>
      <c r="G47" s="33">
        <v>86</v>
      </c>
      <c r="H47" s="33">
        <v>2.77</v>
      </c>
      <c r="I47" s="33">
        <v>46.24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6" ht="26.25" customHeight="1" thickBot="1">
      <c r="A48" s="17" t="s">
        <v>19</v>
      </c>
      <c r="B48" s="15"/>
      <c r="C48" s="7"/>
      <c r="D48" s="7">
        <f>SUM(D39:D47)</f>
        <v>104</v>
      </c>
      <c r="E48" s="7">
        <f>SUM(E39:E47)</f>
        <v>949</v>
      </c>
      <c r="F48" s="7">
        <f>SUM(F39:F47)</f>
        <v>1014</v>
      </c>
      <c r="G48" s="7">
        <f>SUM(G39:G47)</f>
        <v>2793</v>
      </c>
      <c r="H48" s="28">
        <f>G48/F48</f>
        <v>2.7544378698224854</v>
      </c>
      <c r="I48" s="41">
        <f>G48/(D48*31)*100</f>
        <v>86.631513647642677</v>
      </c>
      <c r="K48" s="14"/>
      <c r="L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26.25" customHeight="1" thickBot="1">
      <c r="A49" s="26"/>
      <c r="B49" s="27"/>
      <c r="C49" s="23"/>
      <c r="D49" s="23"/>
      <c r="E49" s="23"/>
      <c r="F49" s="23"/>
      <c r="G49" s="23"/>
      <c r="H49" s="28"/>
      <c r="I49" s="32"/>
      <c r="K49" s="14"/>
      <c r="L49" s="14"/>
      <c r="N49" s="14"/>
      <c r="O49" s="14"/>
      <c r="P49" s="14"/>
      <c r="Q49" s="14"/>
      <c r="R49" s="14"/>
      <c r="S49" s="14"/>
      <c r="T49" s="14"/>
      <c r="U49" s="14"/>
      <c r="V49" s="14"/>
    </row>
    <row r="51" spans="1:22" ht="26.25" customHeight="1" thickBot="1">
      <c r="A51" s="1" t="s">
        <v>21</v>
      </c>
      <c r="C51" s="2" t="s">
        <v>4</v>
      </c>
    </row>
    <row r="52" spans="1:22" ht="26.25" customHeight="1">
      <c r="A52" s="4" t="s">
        <v>11</v>
      </c>
      <c r="B52" s="6"/>
      <c r="C52" s="5" t="s">
        <v>12</v>
      </c>
      <c r="D52" s="5" t="s">
        <v>13</v>
      </c>
      <c r="E52" s="5" t="s">
        <v>14</v>
      </c>
      <c r="F52" s="5" t="s">
        <v>15</v>
      </c>
      <c r="G52" s="6" t="s">
        <v>16</v>
      </c>
      <c r="H52" s="21" t="s">
        <v>39</v>
      </c>
      <c r="I52" s="22" t="s">
        <v>17</v>
      </c>
    </row>
    <row r="53" spans="1:22" ht="39.75" customHeight="1">
      <c r="A53" s="17" t="s">
        <v>22</v>
      </c>
      <c r="B53" s="15">
        <v>1</v>
      </c>
      <c r="C53" s="7"/>
      <c r="D53" s="7">
        <v>14</v>
      </c>
      <c r="E53" s="7">
        <v>0</v>
      </c>
      <c r="F53" s="7">
        <v>13</v>
      </c>
      <c r="G53" s="7">
        <v>345</v>
      </c>
      <c r="H53" s="7">
        <v>26.54</v>
      </c>
      <c r="I53" s="7">
        <v>79.489999999999995</v>
      </c>
    </row>
    <row r="54" spans="1:22" ht="26.25" customHeight="1">
      <c r="A54" s="35" t="s">
        <v>57</v>
      </c>
      <c r="B54" s="15">
        <v>1</v>
      </c>
      <c r="C54" s="7"/>
      <c r="D54" s="7">
        <v>24</v>
      </c>
      <c r="E54" s="7">
        <v>23</v>
      </c>
      <c r="F54" s="7">
        <v>47</v>
      </c>
      <c r="G54" s="7">
        <v>694</v>
      </c>
      <c r="H54" s="7">
        <v>14.77</v>
      </c>
      <c r="I54" s="7">
        <v>93.28</v>
      </c>
    </row>
    <row r="55" spans="1:22" ht="26.25" customHeight="1">
      <c r="A55" s="35" t="s">
        <v>58</v>
      </c>
      <c r="B55" s="15">
        <v>1</v>
      </c>
      <c r="C55" s="7"/>
      <c r="D55" s="7">
        <v>10</v>
      </c>
      <c r="E55" s="7">
        <v>7</v>
      </c>
      <c r="F55" s="7">
        <v>15</v>
      </c>
      <c r="G55" s="7">
        <v>284</v>
      </c>
      <c r="H55" s="7">
        <v>18.93</v>
      </c>
      <c r="I55" s="7">
        <v>91.61</v>
      </c>
    </row>
    <row r="56" spans="1:22" ht="26.25" customHeight="1">
      <c r="A56" s="17" t="s">
        <v>59</v>
      </c>
      <c r="B56" s="15">
        <v>1</v>
      </c>
      <c r="C56" s="7"/>
      <c r="D56" s="7">
        <v>8</v>
      </c>
      <c r="E56" s="7">
        <v>1</v>
      </c>
      <c r="F56" s="7">
        <v>8</v>
      </c>
      <c r="G56" s="7">
        <v>219</v>
      </c>
      <c r="H56" s="7">
        <v>27.37</v>
      </c>
      <c r="I56" s="7">
        <v>88.31</v>
      </c>
    </row>
    <row r="57" spans="1:22" ht="26.25" customHeight="1">
      <c r="A57" s="17" t="s">
        <v>59</v>
      </c>
      <c r="B57" s="15">
        <v>2</v>
      </c>
      <c r="C57" s="7"/>
      <c r="D57" s="7">
        <v>7</v>
      </c>
      <c r="E57" s="7">
        <v>0</v>
      </c>
      <c r="F57" s="7">
        <v>6</v>
      </c>
      <c r="G57" s="7">
        <v>186</v>
      </c>
      <c r="H57" s="7">
        <v>31</v>
      </c>
      <c r="I57" s="7">
        <v>85.71</v>
      </c>
    </row>
    <row r="58" spans="1:22" ht="26.25" customHeight="1">
      <c r="A58" s="17" t="s">
        <v>19</v>
      </c>
      <c r="B58" s="15"/>
      <c r="C58" s="7"/>
      <c r="D58" s="7">
        <v>63</v>
      </c>
      <c r="E58" s="7">
        <v>31</v>
      </c>
      <c r="F58" s="7">
        <v>89</v>
      </c>
      <c r="G58" s="7">
        <v>1728</v>
      </c>
      <c r="H58" s="19">
        <v>19.670886075949365</v>
      </c>
      <c r="I58" s="41">
        <v>88.47926267281106</v>
      </c>
    </row>
    <row r="59" spans="1:22" ht="26.25" customHeight="1" thickBot="1">
      <c r="A59" s="26"/>
      <c r="B59" s="27"/>
      <c r="C59" s="23"/>
      <c r="D59" s="23">
        <f>D58+D48+D34</f>
        <v>375</v>
      </c>
      <c r="E59" s="23">
        <f>E58+E48+E34</f>
        <v>1882</v>
      </c>
      <c r="F59" s="23">
        <f>F58+F48+F34</f>
        <v>2176</v>
      </c>
      <c r="G59" s="23">
        <f>G58+G48+G34</f>
        <v>9615</v>
      </c>
      <c r="H59" s="28">
        <f>G59/F59</f>
        <v>4.4186580882352944</v>
      </c>
      <c r="I59" s="41">
        <f>G59/(D59*31)*100</f>
        <v>82.709677419354847</v>
      </c>
    </row>
    <row r="60" spans="1:22" ht="41.25" customHeight="1" thickBot="1">
      <c r="A60" s="1" t="s">
        <v>23</v>
      </c>
    </row>
    <row r="61" spans="1:22" ht="26.25" customHeight="1">
      <c r="A61" s="4" t="s">
        <v>11</v>
      </c>
      <c r="B61" s="6"/>
      <c r="C61" s="5" t="s">
        <v>12</v>
      </c>
      <c r="D61" s="5" t="s">
        <v>13</v>
      </c>
      <c r="E61" s="5" t="s">
        <v>14</v>
      </c>
      <c r="F61" s="5" t="s">
        <v>15</v>
      </c>
      <c r="G61" s="6" t="s">
        <v>16</v>
      </c>
      <c r="H61" s="21" t="s">
        <v>39</v>
      </c>
      <c r="I61" s="22" t="s">
        <v>17</v>
      </c>
    </row>
    <row r="62" spans="1:22" ht="26.25" customHeight="1">
      <c r="A62" s="35" t="s">
        <v>61</v>
      </c>
      <c r="B62" s="30">
        <v>1</v>
      </c>
      <c r="C62" s="7" t="s">
        <v>18</v>
      </c>
      <c r="D62" s="7">
        <v>12</v>
      </c>
      <c r="E62" s="30">
        <v>53</v>
      </c>
      <c r="F62" s="30">
        <v>70</v>
      </c>
      <c r="G62" s="30">
        <v>299</v>
      </c>
      <c r="H62" s="19">
        <v>4.2699999999999996</v>
      </c>
      <c r="I62" s="31">
        <v>80</v>
      </c>
    </row>
    <row r="63" spans="1:22" ht="26.25" customHeight="1">
      <c r="A63" s="35" t="s">
        <v>60</v>
      </c>
      <c r="B63" s="30">
        <v>1</v>
      </c>
      <c r="C63" s="7"/>
      <c r="D63" s="7">
        <v>12</v>
      </c>
      <c r="E63" s="30">
        <v>9</v>
      </c>
      <c r="F63" s="30">
        <v>37</v>
      </c>
      <c r="G63" s="30">
        <v>390</v>
      </c>
      <c r="H63" s="19">
        <v>10.54</v>
      </c>
      <c r="I63" s="31">
        <v>105</v>
      </c>
    </row>
    <row r="64" spans="1:22" ht="26.25" customHeight="1" thickBot="1">
      <c r="A64" s="26" t="s">
        <v>19</v>
      </c>
      <c r="B64" s="27"/>
      <c r="C64" s="23"/>
      <c r="D64" s="23">
        <f>SUM(D62:D63)</f>
        <v>24</v>
      </c>
      <c r="E64" s="23">
        <f>SUM(E62:E63)</f>
        <v>62</v>
      </c>
      <c r="F64" s="23">
        <f>SUM(F62:F63)</f>
        <v>107</v>
      </c>
      <c r="G64" s="23">
        <f>SUM(G62:G63)</f>
        <v>689</v>
      </c>
      <c r="H64" s="28">
        <f>G64/F64</f>
        <v>6.4392523364485985</v>
      </c>
      <c r="I64" s="32">
        <v>87.5</v>
      </c>
      <c r="J64" s="14"/>
      <c r="L64" s="14"/>
      <c r="M64" s="14"/>
    </row>
    <row r="65" spans="1:26" s="14" customFormat="1" ht="26.25" customHeight="1">
      <c r="A65" s="1"/>
      <c r="B65" s="1"/>
      <c r="C65" s="2"/>
      <c r="D65" s="2"/>
      <c r="E65" s="2"/>
      <c r="F65" s="2"/>
      <c r="G65" s="1"/>
      <c r="H65" s="20"/>
      <c r="I65" s="20"/>
      <c r="J65" s="16"/>
      <c r="K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44.25" customHeight="1" thickBot="1">
      <c r="A66" s="1" t="s">
        <v>24</v>
      </c>
      <c r="C66" s="2" t="s">
        <v>4</v>
      </c>
      <c r="W66" s="14"/>
      <c r="X66" s="14"/>
      <c r="Y66" s="14"/>
      <c r="Z66" s="14"/>
    </row>
    <row r="67" spans="1:26" ht="26.25" customHeight="1">
      <c r="A67" s="4" t="s">
        <v>11</v>
      </c>
      <c r="B67" s="6"/>
      <c r="C67" s="5" t="s">
        <v>12</v>
      </c>
      <c r="D67" s="5" t="s">
        <v>13</v>
      </c>
      <c r="E67" s="5" t="s">
        <v>14</v>
      </c>
      <c r="F67" s="5" t="s">
        <v>15</v>
      </c>
      <c r="G67" s="6" t="s">
        <v>16</v>
      </c>
      <c r="H67" s="21" t="s">
        <v>39</v>
      </c>
      <c r="I67" s="22" t="s">
        <v>17</v>
      </c>
      <c r="K67" s="14"/>
      <c r="L67" s="14"/>
      <c r="O67" s="14"/>
      <c r="P67" s="14"/>
      <c r="Q67" s="14"/>
      <c r="R67" s="14"/>
      <c r="S67" s="14"/>
      <c r="T67" s="14"/>
      <c r="U67" s="14"/>
      <c r="V67" s="14"/>
    </row>
    <row r="68" spans="1:26" ht="26.25" customHeight="1">
      <c r="A68" s="35" t="s">
        <v>62</v>
      </c>
      <c r="B68" s="30">
        <v>1</v>
      </c>
      <c r="C68" s="7" t="s">
        <v>18</v>
      </c>
      <c r="D68" s="7">
        <v>4</v>
      </c>
      <c r="E68" s="30">
        <v>135</v>
      </c>
      <c r="F68" s="30">
        <v>135</v>
      </c>
      <c r="G68" s="30">
        <v>135</v>
      </c>
      <c r="H68" s="19">
        <v>1</v>
      </c>
      <c r="I68" s="31">
        <v>0</v>
      </c>
    </row>
    <row r="69" spans="1:26" ht="26.25" customHeight="1">
      <c r="A69" s="35" t="s">
        <v>63</v>
      </c>
      <c r="B69" s="30">
        <v>1</v>
      </c>
      <c r="C69" s="7" t="s">
        <v>18</v>
      </c>
      <c r="D69" s="7">
        <v>3</v>
      </c>
      <c r="E69" s="30">
        <v>36</v>
      </c>
      <c r="F69" s="30">
        <v>36</v>
      </c>
      <c r="G69" s="30">
        <v>36</v>
      </c>
      <c r="H69" s="19">
        <v>1</v>
      </c>
      <c r="I69" s="31">
        <v>0</v>
      </c>
    </row>
    <row r="70" spans="1:26" ht="26.25" customHeight="1">
      <c r="A70" s="35" t="s">
        <v>64</v>
      </c>
      <c r="B70" s="30">
        <v>1</v>
      </c>
      <c r="C70" s="7" t="s">
        <v>18</v>
      </c>
      <c r="D70" s="7">
        <v>2</v>
      </c>
      <c r="E70" s="30">
        <v>43</v>
      </c>
      <c r="F70" s="30">
        <v>43</v>
      </c>
      <c r="G70" s="30">
        <v>43</v>
      </c>
      <c r="H70" s="19">
        <v>1</v>
      </c>
      <c r="I70" s="31">
        <v>0</v>
      </c>
      <c r="J70" s="14"/>
      <c r="L70" s="14"/>
      <c r="M70" s="14"/>
    </row>
    <row r="71" spans="1:26" s="14" customFormat="1" ht="26.25" customHeight="1" thickBot="1">
      <c r="A71" s="26" t="s">
        <v>18</v>
      </c>
      <c r="B71" s="27"/>
      <c r="C71" s="23"/>
      <c r="D71" s="23">
        <f>SUM(D68:D70)</f>
        <v>9</v>
      </c>
      <c r="E71" s="23">
        <f>SUM(E68:E70)</f>
        <v>214</v>
      </c>
      <c r="F71" s="23">
        <f>SUM(F68:F70)</f>
        <v>214</v>
      </c>
      <c r="G71" s="23">
        <f>SUM(G68:G70)</f>
        <v>214</v>
      </c>
      <c r="H71" s="28">
        <f>G71/F71</f>
        <v>1</v>
      </c>
      <c r="I71" s="32">
        <v>74.910394265232966</v>
      </c>
      <c r="J71" s="16"/>
      <c r="K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6.25" customHeight="1">
      <c r="A72" s="1" t="s">
        <v>19</v>
      </c>
      <c r="L72" s="14"/>
      <c r="M72" s="14"/>
      <c r="W72" s="14"/>
      <c r="X72" s="14"/>
      <c r="Y72" s="14"/>
      <c r="Z72" s="14"/>
    </row>
    <row r="73" spans="1:26" ht="41.25" customHeight="1" thickBot="1">
      <c r="A73" s="8" t="s">
        <v>25</v>
      </c>
      <c r="B73" s="8"/>
      <c r="C73" s="2" t="s">
        <v>4</v>
      </c>
      <c r="K73" s="14"/>
      <c r="L73" s="14"/>
      <c r="O73" s="14"/>
      <c r="P73" s="14"/>
      <c r="Q73" s="14"/>
      <c r="R73" s="14"/>
      <c r="S73" s="14"/>
      <c r="T73" s="14"/>
      <c r="U73" s="14"/>
      <c r="V73" s="14"/>
    </row>
    <row r="74" spans="1:26" ht="26.25" customHeight="1">
      <c r="A74" s="4" t="s">
        <v>12</v>
      </c>
      <c r="B74" s="6"/>
      <c r="C74" s="6"/>
      <c r="D74" s="5" t="s">
        <v>13</v>
      </c>
      <c r="E74" s="5" t="s">
        <v>14</v>
      </c>
      <c r="F74" s="5" t="s">
        <v>15</v>
      </c>
      <c r="G74" s="5" t="s">
        <v>16</v>
      </c>
      <c r="H74" s="21" t="s">
        <v>39</v>
      </c>
      <c r="I74" s="22" t="s">
        <v>17</v>
      </c>
    </row>
    <row r="75" spans="1:26" ht="26.25" customHeight="1" thickBot="1">
      <c r="A75" s="36"/>
      <c r="B75" s="37"/>
      <c r="C75" s="37"/>
      <c r="D75" s="38">
        <f>D71+D64+D58+D48+D34</f>
        <v>408</v>
      </c>
      <c r="E75" s="38">
        <f>E71+E64+E58+E48+E34</f>
        <v>2158</v>
      </c>
      <c r="F75" s="38">
        <f>F71+F64+F58+F48+F34</f>
        <v>2497</v>
      </c>
      <c r="G75" s="38">
        <f>G71+G64+G58+G48+G34</f>
        <v>10518</v>
      </c>
      <c r="H75" s="28">
        <f>G75/F75</f>
        <v>4.2122547056467763</v>
      </c>
      <c r="I75" s="32">
        <v>86.867488931056286</v>
      </c>
      <c r="J75" s="14"/>
    </row>
    <row r="76" spans="1:26" s="14" customFormat="1" ht="26.25" customHeight="1" thickBot="1">
      <c r="A76" s="1" t="s">
        <v>26</v>
      </c>
      <c r="B76" s="1"/>
      <c r="C76" s="2"/>
      <c r="D76" s="2"/>
      <c r="E76" s="2"/>
      <c r="F76" s="2"/>
      <c r="G76" s="1"/>
      <c r="H76" s="20"/>
      <c r="I76" s="20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8" customFormat="1" ht="26.25" customHeight="1">
      <c r="A77" s="4" t="s">
        <v>27</v>
      </c>
      <c r="B77" s="6"/>
      <c r="C77" s="5" t="s">
        <v>28</v>
      </c>
      <c r="D77" s="5" t="s">
        <v>29</v>
      </c>
      <c r="E77" s="9" t="s">
        <v>30</v>
      </c>
      <c r="F77" s="2"/>
      <c r="G77" s="1"/>
      <c r="H77" s="20"/>
      <c r="I77" s="20"/>
      <c r="J77" s="14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4"/>
      <c r="X77" s="14"/>
      <c r="Y77" s="14"/>
      <c r="Z77" s="14"/>
    </row>
    <row r="78" spans="1:26" ht="26.25" customHeight="1">
      <c r="A78" s="17" t="s">
        <v>31</v>
      </c>
      <c r="B78" s="15"/>
      <c r="C78" s="44">
        <v>415</v>
      </c>
      <c r="D78" s="44">
        <v>266</v>
      </c>
      <c r="E78" s="30">
        <f>SUM(C78:D78)</f>
        <v>681</v>
      </c>
      <c r="K78" s="14"/>
      <c r="L78" s="14"/>
      <c r="O78" s="14"/>
      <c r="P78" s="14"/>
      <c r="Q78" s="14"/>
      <c r="R78" s="14"/>
      <c r="S78" s="14"/>
      <c r="T78" s="14"/>
      <c r="U78" s="14"/>
      <c r="V78" s="14"/>
      <c r="W78" s="18"/>
      <c r="X78" s="18"/>
      <c r="Y78" s="18"/>
      <c r="Z78" s="18"/>
    </row>
    <row r="79" spans="1:26" ht="26.25" customHeight="1">
      <c r="A79" s="17" t="s">
        <v>32</v>
      </c>
      <c r="B79" s="15"/>
      <c r="C79" s="44">
        <v>4</v>
      </c>
      <c r="D79" s="44">
        <v>602</v>
      </c>
      <c r="E79" s="30">
        <f>SUM(C79:D79)</f>
        <v>606</v>
      </c>
      <c r="K79" s="18"/>
      <c r="L79" s="18"/>
      <c r="O79" s="18"/>
      <c r="P79" s="18"/>
      <c r="Q79" s="18"/>
      <c r="R79" s="18"/>
      <c r="S79" s="18"/>
      <c r="T79" s="18"/>
      <c r="U79" s="18"/>
      <c r="V79" s="18"/>
    </row>
    <row r="80" spans="1:26" ht="26.25" customHeight="1">
      <c r="A80" s="17" t="s">
        <v>33</v>
      </c>
      <c r="B80" s="15"/>
      <c r="C80" s="44">
        <v>44</v>
      </c>
      <c r="D80" s="44">
        <v>827</v>
      </c>
      <c r="E80" s="30">
        <f>SUM(C80:D80)</f>
        <v>871</v>
      </c>
    </row>
    <row r="81" spans="1:26" ht="26.25" customHeight="1" thickBot="1">
      <c r="A81" s="26" t="s">
        <v>19</v>
      </c>
      <c r="B81" s="27"/>
      <c r="C81" s="7">
        <f>SUM(C78:C80)</f>
        <v>463</v>
      </c>
      <c r="D81" s="7">
        <f>SUM(D78:D80)</f>
        <v>1695</v>
      </c>
      <c r="E81" s="30">
        <f>SUM(C81:D81)</f>
        <v>2158</v>
      </c>
    </row>
    <row r="82" spans="1:26" ht="26.25" customHeight="1" thickBot="1">
      <c r="A82" s="1" t="s">
        <v>34</v>
      </c>
      <c r="C82" s="2" t="s">
        <v>4</v>
      </c>
    </row>
    <row r="83" spans="1:26" ht="26.25" customHeight="1">
      <c r="A83" s="4" t="s">
        <v>12</v>
      </c>
      <c r="B83" s="6"/>
      <c r="C83" s="5" t="s">
        <v>35</v>
      </c>
      <c r="D83" s="5" t="s">
        <v>66</v>
      </c>
      <c r="E83" s="5" t="s">
        <v>65</v>
      </c>
      <c r="F83" s="5" t="s">
        <v>36</v>
      </c>
      <c r="G83" s="6" t="s">
        <v>67</v>
      </c>
      <c r="H83" s="21" t="s">
        <v>37</v>
      </c>
      <c r="I83" s="22" t="s">
        <v>38</v>
      </c>
    </row>
    <row r="84" spans="1:26" ht="26.25" customHeight="1" thickBot="1">
      <c r="A84" s="39">
        <v>0</v>
      </c>
      <c r="B84" s="40"/>
      <c r="C84" s="40">
        <v>24</v>
      </c>
      <c r="D84" s="43">
        <v>27</v>
      </c>
      <c r="E84" s="43">
        <v>29</v>
      </c>
      <c r="F84" s="43">
        <v>56</v>
      </c>
      <c r="G84" s="43">
        <v>322</v>
      </c>
      <c r="H84" s="43">
        <v>134</v>
      </c>
      <c r="I84" s="45">
        <v>456</v>
      </c>
      <c r="K84" s="14"/>
    </row>
    <row r="85" spans="1:26" s="14" customFormat="1" ht="26.25" customHeight="1">
      <c r="A85" s="1"/>
      <c r="B85" s="1"/>
      <c r="C85" s="2"/>
      <c r="D85" s="2"/>
      <c r="E85" s="2"/>
      <c r="F85" s="2"/>
      <c r="G85" s="1"/>
      <c r="H85" s="20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6.25" customHeight="1">
      <c r="W86" s="14"/>
      <c r="X86" s="14"/>
      <c r="Y86" s="14"/>
      <c r="Z86" s="14"/>
    </row>
    <row r="87" spans="1:26" ht="26.25" customHeight="1">
      <c r="K87" s="14"/>
      <c r="L87" s="14"/>
      <c r="O87" s="14"/>
      <c r="P87" s="14"/>
      <c r="Q87" s="14"/>
      <c r="R87" s="14"/>
      <c r="S87" s="14"/>
      <c r="T87" s="14"/>
      <c r="U87" s="14"/>
      <c r="V87" s="14"/>
    </row>
    <row r="93" spans="1:26" ht="26.25" customHeight="1">
      <c r="M93" s="14"/>
      <c r="N93" s="14"/>
    </row>
    <row r="102" spans="13:14" ht="26.25" customHeight="1">
      <c r="M102" s="14"/>
    </row>
    <row r="107" spans="13:14" ht="26.25" customHeight="1">
      <c r="M107" s="14"/>
      <c r="N107" s="14"/>
    </row>
    <row r="120" spans="13:13" ht="26.25" customHeight="1">
      <c r="M120" s="14"/>
    </row>
  </sheetData>
  <phoneticPr fontId="1" type="noConversion"/>
  <pageMargins left="0.22" right="0.75" top="0.52" bottom="1" header="0.5" footer="0.5"/>
  <pageSetup paperSize="9" scale="72" orientation="portrait" r:id="rId1"/>
  <headerFooter alignWithMargins="0"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PLHROF7</dc:creator>
  <cp:lastModifiedBy>PLHROF21</cp:lastModifiedBy>
  <cp:lastPrinted>2018-01-23T06:41:16Z</cp:lastPrinted>
  <dcterms:created xsi:type="dcterms:W3CDTF">2013-02-14T07:23:48Z</dcterms:created>
  <dcterms:modified xsi:type="dcterms:W3CDTF">2018-04-20T06:31:41Z</dcterms:modified>
</cp:coreProperties>
</file>