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45" windowWidth="19185" windowHeight="6435"/>
  </bookViews>
  <sheets>
    <sheet name="ΠΡΟΣΛΗΨΕΙΣ 2016-17" sheetId="2" r:id="rId1"/>
    <sheet name="Προσληψεις Αθμιας 2016-2017" sheetId="3" r:id="rId2"/>
  </sheets>
  <definedNames>
    <definedName name="_xlnm._FilterDatabase" localSheetId="0" hidden="1">'ΠΡΟΣΛΗΨΕΙΣ 2016-17'!$A$4:$AR$83</definedName>
    <definedName name="_xlnm._FilterDatabase" localSheetId="1" hidden="1">'Προσληψεις Αθμιας 2016-2017'!$A$3:$S$61</definedName>
    <definedName name="_xlnm.Print_Area" localSheetId="0">'ΠΡΟΣΛΗΨΕΙΣ 2016-17'!$A:$AQ</definedName>
    <definedName name="_xlnm.Print_Area" localSheetId="1">'Προσληψεις Αθμιας 2016-2017'!$A$1:$G$61,'Προσληψεις Αθμιας 2016-2017'!$A$63:$O$89,'Προσληψεις Αθμιας 2016-2017'!$A$91:$S$135</definedName>
    <definedName name="_xlnm.Print_Titles" localSheetId="0">'ΠΡΟΣΛΗΨΕΙΣ 2016-17'!$A:$H,'ΠΡΟΣΛΗΨΕΙΣ 2016-17'!$2:$4</definedName>
  </definedNames>
  <calcPr calcId="125725"/>
</workbook>
</file>

<file path=xl/calcChain.xml><?xml version="1.0" encoding="utf-8"?>
<calcChain xmlns="http://schemas.openxmlformats.org/spreadsheetml/2006/main">
  <c r="S126" i="3"/>
  <c r="F57"/>
  <c r="F56"/>
  <c r="H76" i="2"/>
  <c r="G76"/>
  <c r="F76"/>
  <c r="F55" i="3"/>
  <c r="F54"/>
  <c r="S125"/>
  <c r="F53"/>
  <c r="F75" i="2"/>
  <c r="G75"/>
  <c r="H75"/>
  <c r="F77"/>
  <c r="G77"/>
  <c r="H77"/>
  <c r="F52" i="3"/>
  <c r="F51"/>
  <c r="F50"/>
  <c r="F71" i="2"/>
  <c r="G71"/>
  <c r="H71"/>
  <c r="F72"/>
  <c r="G72"/>
  <c r="H72"/>
  <c r="F73"/>
  <c r="G73"/>
  <c r="H73"/>
  <c r="F74"/>
  <c r="G74"/>
  <c r="H74"/>
  <c r="S124" i="3"/>
  <c r="F49"/>
  <c r="O86"/>
  <c r="F48"/>
  <c r="S123" l="1"/>
  <c r="O85"/>
  <c r="F46"/>
  <c r="F47"/>
  <c r="S122" l="1"/>
  <c r="F45"/>
  <c r="X78" i="2"/>
  <c r="F43" i="3"/>
  <c r="F42"/>
  <c r="F41"/>
  <c r="F40"/>
  <c r="F39"/>
  <c r="F38"/>
  <c r="F37"/>
  <c r="F36"/>
  <c r="F35"/>
  <c r="F34"/>
  <c r="F33"/>
  <c r="F32"/>
  <c r="F31"/>
  <c r="F30"/>
  <c r="F29"/>
  <c r="F28"/>
  <c r="F27"/>
  <c r="F26"/>
  <c r="F25"/>
  <c r="F24"/>
  <c r="F23"/>
  <c r="F22"/>
  <c r="F21"/>
  <c r="F20"/>
  <c r="F19"/>
  <c r="F18"/>
  <c r="F17"/>
  <c r="F16"/>
  <c r="F15"/>
  <c r="F14"/>
  <c r="F13"/>
  <c r="F12"/>
  <c r="F11"/>
  <c r="F10"/>
  <c r="F9"/>
  <c r="F8"/>
  <c r="F7"/>
  <c r="F6"/>
  <c r="F5"/>
  <c r="F4"/>
  <c r="F44"/>
  <c r="O83"/>
  <c r="O82"/>
  <c r="O81"/>
  <c r="O80"/>
  <c r="O79"/>
  <c r="O78"/>
  <c r="O77"/>
  <c r="O76"/>
  <c r="O75"/>
  <c r="O74"/>
  <c r="O73"/>
  <c r="O72"/>
  <c r="O71"/>
  <c r="O70"/>
  <c r="O69"/>
  <c r="O68"/>
  <c r="O67"/>
  <c r="O66"/>
  <c r="O84"/>
  <c r="S121"/>
  <c r="S120"/>
  <c r="S119"/>
  <c r="S118"/>
  <c r="S117"/>
  <c r="S116"/>
  <c r="S115"/>
  <c r="S114"/>
  <c r="S113"/>
  <c r="S112"/>
  <c r="S111"/>
  <c r="S110"/>
  <c r="S109"/>
  <c r="S108"/>
  <c r="S107"/>
  <c r="S106"/>
  <c r="S105"/>
  <c r="S104"/>
  <c r="S103"/>
  <c r="S102"/>
  <c r="S101"/>
  <c r="S100"/>
  <c r="S99"/>
  <c r="S98"/>
  <c r="S97"/>
  <c r="S96"/>
  <c r="S95"/>
  <c r="S94"/>
  <c r="E58"/>
  <c r="D58"/>
  <c r="C58"/>
  <c r="F52" i="2"/>
  <c r="G52"/>
  <c r="H52"/>
  <c r="F53"/>
  <c r="G53"/>
  <c r="H53"/>
  <c r="F54"/>
  <c r="G54"/>
  <c r="H54"/>
  <c r="F55"/>
  <c r="G55"/>
  <c r="H55"/>
  <c r="F50"/>
  <c r="G50"/>
  <c r="H50"/>
  <c r="M87" i="3"/>
  <c r="Z78" i="2"/>
  <c r="F48"/>
  <c r="AL78"/>
  <c r="AM78"/>
  <c r="AN78"/>
  <c r="AO78"/>
  <c r="AP78"/>
  <c r="N87" i="3"/>
  <c r="L87"/>
  <c r="K87"/>
  <c r="J87"/>
  <c r="I87"/>
  <c r="H87"/>
  <c r="F10" i="2"/>
  <c r="F70"/>
  <c r="F69"/>
  <c r="F68"/>
  <c r="F67"/>
  <c r="F66"/>
  <c r="F65"/>
  <c r="F64"/>
  <c r="F63"/>
  <c r="F62"/>
  <c r="F61"/>
  <c r="F60"/>
  <c r="F59"/>
  <c r="F58"/>
  <c r="F57"/>
  <c r="F56"/>
  <c r="F51"/>
  <c r="F49"/>
  <c r="F47"/>
  <c r="F46"/>
  <c r="F45"/>
  <c r="F44"/>
  <c r="F43"/>
  <c r="F42"/>
  <c r="F41"/>
  <c r="F40"/>
  <c r="F39"/>
  <c r="F38"/>
  <c r="F37"/>
  <c r="F36"/>
  <c r="F35"/>
  <c r="F34"/>
  <c r="F33"/>
  <c r="F32"/>
  <c r="F31"/>
  <c r="F30"/>
  <c r="F29"/>
  <c r="F28"/>
  <c r="F27"/>
  <c r="F26"/>
  <c r="F25"/>
  <c r="F24"/>
  <c r="F23"/>
  <c r="F22"/>
  <c r="F21"/>
  <c r="F20"/>
  <c r="F19"/>
  <c r="F18"/>
  <c r="F17"/>
  <c r="F16"/>
  <c r="F15"/>
  <c r="F14"/>
  <c r="F13"/>
  <c r="F12"/>
  <c r="F11"/>
  <c r="F9"/>
  <c r="F8"/>
  <c r="F7"/>
  <c r="F6"/>
  <c r="F5"/>
  <c r="H70"/>
  <c r="H69"/>
  <c r="H68"/>
  <c r="H67"/>
  <c r="H66"/>
  <c r="H65"/>
  <c r="H64"/>
  <c r="H63"/>
  <c r="H62"/>
  <c r="H61"/>
  <c r="H60"/>
  <c r="H59"/>
  <c r="H58"/>
  <c r="H57"/>
  <c r="H56"/>
  <c r="H51"/>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G70"/>
  <c r="G69"/>
  <c r="G68"/>
  <c r="G67"/>
  <c r="G66"/>
  <c r="G65"/>
  <c r="G64"/>
  <c r="G63"/>
  <c r="G62"/>
  <c r="G61"/>
  <c r="G60"/>
  <c r="G59"/>
  <c r="G58"/>
  <c r="G57"/>
  <c r="G56"/>
  <c r="G51"/>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AN79" l="1"/>
  <c r="F89" i="3"/>
  <c r="G78" i="2"/>
  <c r="F78"/>
  <c r="O87" i="3"/>
  <c r="C127" l="1"/>
  <c r="I86" i="2" l="1"/>
  <c r="I83"/>
  <c r="F127" i="3"/>
  <c r="K127" l="1"/>
  <c r="Y83" i="2" l="1"/>
  <c r="F58" i="3" l="1"/>
  <c r="F61"/>
  <c r="H80" i="2"/>
  <c r="H83" s="1"/>
  <c r="G80"/>
  <c r="G83" s="1"/>
  <c r="F80"/>
  <c r="F83" s="1"/>
  <c r="Y78"/>
  <c r="Y85" s="1"/>
  <c r="F85" l="1"/>
  <c r="D61" i="3" l="1"/>
  <c r="D59" l="1"/>
  <c r="C60"/>
  <c r="I78" i="2"/>
  <c r="I85" s="1"/>
  <c r="AK83" l="1"/>
  <c r="AJ83"/>
  <c r="AI83"/>
  <c r="AH83"/>
  <c r="AG83"/>
  <c r="AF83"/>
  <c r="AE83"/>
  <c r="AD83"/>
  <c r="AC83"/>
  <c r="AB83"/>
  <c r="AA83"/>
  <c r="X83"/>
  <c r="W83"/>
  <c r="V83"/>
  <c r="U83"/>
  <c r="T83"/>
  <c r="S83"/>
  <c r="R83"/>
  <c r="Q83"/>
  <c r="P83"/>
  <c r="O83"/>
  <c r="N83"/>
  <c r="M83"/>
  <c r="L83"/>
  <c r="K83"/>
  <c r="J83"/>
  <c r="R127" i="3" l="1"/>
  <c r="Q127"/>
  <c r="P127"/>
  <c r="O127"/>
  <c r="N127"/>
  <c r="M127"/>
  <c r="L127"/>
  <c r="J127"/>
  <c r="I127"/>
  <c r="H127"/>
  <c r="G127"/>
  <c r="E127"/>
  <c r="D127"/>
  <c r="G87"/>
  <c r="F87"/>
  <c r="E87"/>
  <c r="D87"/>
  <c r="C87"/>
  <c r="C128" l="1"/>
  <c r="C131" s="1"/>
  <c r="F129"/>
  <c r="F132" s="1"/>
  <c r="D129"/>
  <c r="D132" s="1"/>
  <c r="D89"/>
  <c r="C88"/>
  <c r="S127"/>
  <c r="D135" l="1"/>
  <c r="C134"/>
  <c r="F135"/>
  <c r="AK78" i="2"/>
  <c r="AJ78"/>
  <c r="AI78"/>
  <c r="AH78"/>
  <c r="AG78"/>
  <c r="AF78"/>
  <c r="AE78"/>
  <c r="AD78"/>
  <c r="AC78"/>
  <c r="AB78"/>
  <c r="AA78"/>
  <c r="X79"/>
  <c r="W78"/>
  <c r="V78"/>
  <c r="U78"/>
  <c r="T78"/>
  <c r="S78"/>
  <c r="R78"/>
  <c r="Q78"/>
  <c r="P78"/>
  <c r="O78"/>
  <c r="N78"/>
  <c r="M78"/>
  <c r="L78"/>
  <c r="K78"/>
  <c r="J78"/>
  <c r="J85" s="1"/>
  <c r="X85" l="1"/>
  <c r="W85"/>
  <c r="V85"/>
  <c r="K85" l="1"/>
  <c r="L85"/>
  <c r="M85"/>
  <c r="N85"/>
  <c r="AD79" l="1"/>
  <c r="H78" l="1"/>
  <c r="G85" l="1"/>
  <c r="AJ85"/>
  <c r="AA85"/>
  <c r="AC85"/>
  <c r="R85" l="1"/>
  <c r="T85"/>
  <c r="AB85"/>
  <c r="AE85"/>
  <c r="AG85"/>
  <c r="AK85"/>
  <c r="H85"/>
  <c r="AI85"/>
  <c r="S85"/>
  <c r="U85"/>
  <c r="Q85" l="1"/>
  <c r="P85"/>
  <c r="AF85"/>
  <c r="AH85"/>
  <c r="AD85"/>
  <c r="AD86" s="1"/>
  <c r="O85"/>
</calcChain>
</file>

<file path=xl/comments1.xml><?xml version="1.0" encoding="utf-8"?>
<comments xmlns="http://schemas.openxmlformats.org/spreadsheetml/2006/main">
  <authors>
    <author>Quest User</author>
  </authors>
  <commentList>
    <comment ref="I81" authorId="0">
      <text>
        <r>
          <rPr>
            <b/>
            <sz val="8"/>
            <color indexed="81"/>
            <rFont val="Tahoma"/>
            <family val="2"/>
            <charset val="161"/>
          </rPr>
          <t>9 εκπ/κοί Αρμένικης Γλώσσας και Ιστορίας: 5 σε Δ.Σ., 3 σε Ν/γ και 1 σε Γυμνάσιο</t>
        </r>
      </text>
    </comment>
    <comment ref="C82" authorId="0">
      <text>
        <r>
          <rPr>
            <sz val="8"/>
            <color indexed="81"/>
            <rFont val="Tahoma"/>
            <family val="2"/>
            <charset val="161"/>
          </rPr>
          <t>ΑΝΑΚΟΙΝΩΣΗ στο ΔΙΑΥΓΕΙΑ (δεν ανακοινώθηκε στο www.minedu.gov.gr)</t>
        </r>
      </text>
    </comment>
    <comment ref="I82" authorId="0">
      <text>
        <r>
          <rPr>
            <b/>
            <sz val="8"/>
            <color indexed="81"/>
            <rFont val="Tahoma"/>
            <family val="2"/>
            <charset val="161"/>
          </rPr>
          <t>1 εκπ/κός θρησκευτικών του καθολικού δόγματος για Δ.Σ. της Τήνου</t>
        </r>
      </text>
    </comment>
    <comment ref="I85" authorId="0">
      <text>
        <r>
          <rPr>
            <b/>
            <sz val="8"/>
            <color indexed="81"/>
            <rFont val="Tahoma"/>
            <family val="2"/>
            <charset val="161"/>
          </rPr>
          <t>ΠΕ70 σύνολο, χωρίς εκπ/κούς αρμενικής γλώσσας</t>
        </r>
      </text>
    </comment>
    <comment ref="I86" authorId="0">
      <text>
        <r>
          <rPr>
            <b/>
            <sz val="8"/>
            <color indexed="81"/>
            <rFont val="Tahoma"/>
            <family val="2"/>
            <charset val="161"/>
          </rPr>
          <t>8 εκπ/κοί Αρμένικης Γλώσσας και Ιστορίας: 5 σε Δ.Σ., 2 σε Ν/γ και 1 σε Γυμνάσιο και
1 εκπ/κός θρησκευτικών του καθολικού δόγματος για Δ.Σ. της Τήνου</t>
        </r>
      </text>
    </comment>
  </commentList>
</comments>
</file>

<file path=xl/comments2.xml><?xml version="1.0" encoding="utf-8"?>
<comments xmlns="http://schemas.openxmlformats.org/spreadsheetml/2006/main">
  <authors>
    <author>Quest User</author>
  </authors>
  <commentList>
    <comment ref="D4" authorId="0">
      <text>
        <r>
          <rPr>
            <sz val="8"/>
            <color indexed="81"/>
            <rFont val="Tahoma"/>
            <family val="2"/>
            <charset val="161"/>
          </rPr>
          <t xml:space="preserve">Αρχικά ήταν </t>
        </r>
        <r>
          <rPr>
            <b/>
            <sz val="8"/>
            <color indexed="81"/>
            <rFont val="Tahoma"/>
            <family val="2"/>
            <charset val="161"/>
          </rPr>
          <t>1.942</t>
        </r>
        <r>
          <rPr>
            <sz val="8"/>
            <color indexed="81"/>
            <rFont val="Tahoma"/>
            <family val="2"/>
            <charset val="161"/>
          </rPr>
          <t>.</t>
        </r>
        <r>
          <rPr>
            <b/>
            <sz val="8"/>
            <color indexed="81"/>
            <rFont val="Tahoma"/>
            <family val="2"/>
            <charset val="161"/>
          </rPr>
          <t xml:space="preserve"> - 6</t>
        </r>
        <r>
          <rPr>
            <sz val="8"/>
            <color indexed="81"/>
            <rFont val="Tahoma"/>
            <family val="2"/>
            <charset val="161"/>
          </rPr>
          <t xml:space="preserve"> (ΠΕ70 στην περιοχή Ξάνθη – Μειονοτικά – ελληνόγλωσσο πρόγραμμα) "αναδρομικά" με την 166219/Ε1/07-10-2016 (ΑΔΑ: 6ΧΧ84653ΠΣ-Δ2Φ) Υ.Α. </t>
        </r>
        <r>
          <rPr>
            <b/>
            <sz val="8"/>
            <color indexed="81"/>
            <rFont val="Tahoma"/>
            <family val="2"/>
            <charset val="161"/>
          </rPr>
          <t>= 1.936</t>
        </r>
      </text>
    </comment>
    <comment ref="F4" authorId="0">
      <text>
        <r>
          <rPr>
            <sz val="8"/>
            <color indexed="81"/>
            <rFont val="Tahoma"/>
            <family val="2"/>
            <charset val="161"/>
          </rPr>
          <t>τροποποίηση με 166219/Ε1/07-10-2016 (ΑΔΑ: 6ΧΧ84653ΠΣ-Δ2Φ) Υ.Α.</t>
        </r>
      </text>
    </comment>
    <comment ref="D6" authorId="0">
      <text>
        <r>
          <rPr>
            <sz val="8"/>
            <color indexed="81"/>
            <rFont val="Tahoma"/>
            <family val="2"/>
            <charset val="161"/>
          </rPr>
          <t>Αρχικά ήταν</t>
        </r>
        <r>
          <rPr>
            <b/>
            <sz val="8"/>
            <color indexed="81"/>
            <rFont val="Tahoma"/>
            <family val="2"/>
            <charset val="161"/>
          </rPr>
          <t xml:space="preserve"> 418</t>
        </r>
        <r>
          <rPr>
            <sz val="8"/>
            <color indexed="81"/>
            <rFont val="Tahoma"/>
            <family val="2"/>
            <charset val="161"/>
          </rPr>
          <t xml:space="preserve">. </t>
        </r>
        <r>
          <rPr>
            <b/>
            <sz val="8"/>
            <color indexed="81"/>
            <rFont val="Tahoma"/>
            <family val="2"/>
            <charset val="161"/>
          </rPr>
          <t>+ 6</t>
        </r>
        <r>
          <rPr>
            <sz val="8"/>
            <color indexed="81"/>
            <rFont val="Tahoma"/>
            <family val="2"/>
            <charset val="161"/>
          </rPr>
          <t xml:space="preserve"> (ΠΕ70 στην περιοχή Ξάνθη – Μειονοτικά – ελληνόγλωσσο πρόγραμμα) "αναδρομικά" με την 166219/Ε1/07-10-2016 (ΑΔΑ: 6ΧΧ84653ΠΣ-Δ2Φ) Υ.Α. </t>
        </r>
        <r>
          <rPr>
            <b/>
            <sz val="8"/>
            <color indexed="81"/>
            <rFont val="Tahoma"/>
            <family val="2"/>
            <charset val="161"/>
          </rPr>
          <t>= 424</t>
        </r>
      </text>
    </comment>
    <comment ref="F6" authorId="0">
      <text>
        <r>
          <rPr>
            <sz val="8"/>
            <color indexed="81"/>
            <rFont val="Tahoma"/>
            <family val="2"/>
            <charset val="161"/>
          </rPr>
          <t>τροποποίηση με 166219/Ε1/07-10-2016 (ΑΔΑ: 6ΧΧ84653ΠΣ-Δ2Φ) Υ.Α.</t>
        </r>
      </text>
    </comment>
    <comment ref="F7" authorId="0">
      <text>
        <r>
          <rPr>
            <b/>
            <sz val="8"/>
            <color indexed="81"/>
            <rFont val="Tahoma"/>
            <family val="2"/>
            <charset val="161"/>
          </rPr>
          <t>+ 1 (ΠΕ71) = 6 αναπληρωτές η Υ.Α.</t>
        </r>
      </text>
    </comment>
    <comment ref="F8" authorId="0">
      <text>
        <r>
          <rPr>
            <b/>
            <sz val="8"/>
            <color indexed="81"/>
            <rFont val="Tahoma"/>
            <family val="2"/>
            <charset val="161"/>
          </rPr>
          <t>+ 115 ΠΕ05 ΠΕ06 ΠΕ07 ΠΕ19-ΠΕ20 = 158 αναπληρωτές η Υ.Α.</t>
        </r>
      </text>
    </comment>
    <comment ref="F10" authorId="0">
      <text>
        <r>
          <rPr>
            <b/>
            <sz val="8"/>
            <color indexed="81"/>
            <rFont val="Tahoma"/>
            <family val="2"/>
            <charset val="161"/>
          </rPr>
          <t>+ 329 ΠΕ05 ΠΕ06 ΠΕ07 ΠΕ19-ΠΕ20 = 637 αναπληρωτές η Υ.Α.</t>
        </r>
      </text>
    </comment>
    <comment ref="F11" authorId="0">
      <text>
        <r>
          <rPr>
            <b/>
            <sz val="8"/>
            <color indexed="81"/>
            <rFont val="Tahoma"/>
            <family val="2"/>
            <charset val="161"/>
          </rPr>
          <t>+ 12 ΠΕ06 ΠΕ11 ΠΕ20 ΠΕ32 = 38 αναπληρωτές (μειωμένου) η Υ.Α.</t>
        </r>
      </text>
    </comment>
    <comment ref="F12" authorId="0">
      <text>
        <r>
          <rPr>
            <b/>
            <sz val="8"/>
            <color indexed="81"/>
            <rFont val="Tahoma"/>
            <family val="2"/>
            <charset val="161"/>
          </rPr>
          <t>+ 236 ΠΕ11 ΠΕ32 ΠΕ18.41 αναπληρωτές (πλήρους &amp; μειωμένου) = 391 αναπλ. η Υ.Α.</t>
        </r>
      </text>
    </comment>
    <comment ref="F15" authorId="0">
      <text>
        <r>
          <rPr>
            <b/>
            <sz val="8"/>
            <color indexed="81"/>
            <rFont val="Tahoma"/>
            <family val="2"/>
            <charset val="161"/>
          </rPr>
          <t>+ 34 ΠΕ06 αναπληρωτές (πλήρους &amp; - 3- μειωμένου) = 74 αναπλ. η Υ.Α.</t>
        </r>
      </text>
    </comment>
    <comment ref="F17" authorId="0">
      <text>
        <r>
          <rPr>
            <b/>
            <sz val="8"/>
            <color indexed="81"/>
            <rFont val="Tahoma"/>
            <family val="2"/>
            <charset val="161"/>
          </rPr>
          <t>+ 17 ΠΕ06 αναπληρωτές (πλήρους &amp; - 12 - μειωμένου) = 61 αναπλ. η Υ.Α.</t>
        </r>
      </text>
    </comment>
    <comment ref="F18" authorId="0">
      <text>
        <r>
          <rPr>
            <b/>
            <sz val="8"/>
            <color indexed="81"/>
            <rFont val="Tahoma"/>
            <family val="2"/>
            <charset val="161"/>
          </rPr>
          <t>+ 6 ΠΕ06 ΠΕ08 ΠΕ11 ΠΕ19 = 21 αναπληρωτές (μειωμένου) η Υ.Α.</t>
        </r>
      </text>
    </comment>
    <comment ref="F19" authorId="0">
      <text>
        <r>
          <rPr>
            <b/>
            <sz val="8"/>
            <color indexed="81"/>
            <rFont val="Tahoma"/>
            <family val="2"/>
            <charset val="161"/>
          </rPr>
          <t>+ 124 ΠΕ05 ΠΕ06 ΠΕ07 ΠΕ08 ΠΕ11 ΠΕ16.01 ΠΕ19-ΠΕ20 ΠΕ32 αναπληρωτές (πλήρους &amp; - 40 - μειωμένου) = 125 αναπλ. η Υ.Α.</t>
        </r>
      </text>
    </comment>
    <comment ref="F21" authorId="0">
      <text>
        <r>
          <rPr>
            <b/>
            <sz val="8"/>
            <color indexed="81"/>
            <rFont val="Tahoma"/>
            <family val="2"/>
            <charset val="161"/>
          </rPr>
          <t>+ 184 ΠΕ05 ΠΕ06 ΠΕ07 ΠΕ08 ΠΕ11 ΠΕ16.01 ΠΕ19-ΠΕ20 ΠΕ32 ΠΕ18.41 αναπληρωτές (πλήρους &amp; - 83 - μειωμένου) = 190 αναπλ. η Υ.Α.</t>
        </r>
      </text>
    </comment>
    <comment ref="F22" authorId="0">
      <text>
        <r>
          <rPr>
            <b/>
            <sz val="8"/>
            <color indexed="81"/>
            <rFont val="Tahoma"/>
            <family val="2"/>
            <charset val="161"/>
          </rPr>
          <t>+ 2 ΠΕ06 ΠΕ11 = 7 αναπληρωτές (μειωμένου) η Υ.Α.</t>
        </r>
      </text>
    </comment>
    <comment ref="F23" authorId="0">
      <text>
        <r>
          <rPr>
            <b/>
            <sz val="8"/>
            <color indexed="81"/>
            <rFont val="Tahoma"/>
            <family val="2"/>
            <charset val="161"/>
          </rPr>
          <t>+ 92 (ΠΕ71, ΠΕ70.50, ΠΕ60.50 &amp; ΠΕ11.01) = 130 αναπληρωτές η Υ.Α.</t>
        </r>
      </text>
    </comment>
    <comment ref="F24" authorId="0">
      <text>
        <r>
          <rPr>
            <b/>
            <sz val="8"/>
            <color indexed="81"/>
            <rFont val="Tahoma"/>
            <family val="2"/>
            <charset val="161"/>
          </rPr>
          <t>+ 194 (ΠΕ71, ΠΕ70.50, ΠΕ60.50) = 229 αναπληρωτές η Υ.Α.</t>
        </r>
      </text>
    </comment>
    <comment ref="F25" authorId="0">
      <text>
        <r>
          <rPr>
            <b/>
            <sz val="8"/>
            <color indexed="81"/>
            <rFont val="Tahoma"/>
            <family val="2"/>
            <charset val="161"/>
          </rPr>
          <t>+ 13 ΠΕ06 ΠΕ08 ΠΕ11 ΠΕ19-ΠΕ20 ΠΕ32 αναπληρωτές μειωμένου = 31 αναπλ. (πλήρους &amp; μειωμ.) η Υ.Α.</t>
        </r>
      </text>
    </comment>
    <comment ref="F26" authorId="0">
      <text>
        <r>
          <rPr>
            <b/>
            <sz val="8"/>
            <color indexed="81"/>
            <rFont val="Tahoma"/>
            <family val="2"/>
            <charset val="161"/>
          </rPr>
          <t>+ 95 (ΠΕ71, ΠΕ70.50 &amp; ΠΕ60.50) = 217 αναπληρωτές η Υ.Α.</t>
        </r>
      </text>
    </comment>
    <comment ref="F30" authorId="0">
      <text>
        <r>
          <rPr>
            <b/>
            <sz val="8"/>
            <color indexed="81"/>
            <rFont val="Tahoma"/>
            <family val="2"/>
            <charset val="161"/>
          </rPr>
          <t>+ 25 ΠΕ06 ΠΕ08 ΠΕ11 ΠΕ19-ΠΕ20 ΠΕ32 αναπληρωτές μειωμένου = 44 αναπλ. (πλήρους &amp; μειωμ.) η Υ.Α.</t>
        </r>
      </text>
    </comment>
    <comment ref="F31" authorId="0">
      <text>
        <r>
          <rPr>
            <b/>
            <sz val="8"/>
            <color indexed="81"/>
            <rFont val="Tahoma"/>
            <family val="2"/>
            <charset val="161"/>
          </rPr>
          <t>+ 10 ΠΕ06 ΠΕ11 ΠΕ19-ΠΕ20 ΠΕ32 αναπληρωτές μειωμένου = 16 αναπλ. (πλήρους &amp; μειωμ.) η Υ.Α.</t>
        </r>
      </text>
    </comment>
    <comment ref="F32" authorId="0">
      <text>
        <r>
          <rPr>
            <b/>
            <sz val="8"/>
            <color indexed="81"/>
            <rFont val="Tahoma"/>
            <family val="2"/>
            <charset val="161"/>
          </rPr>
          <t>+ 29 (ΠΕ71, ΠΕ70.50 &amp; ΠΕ60.50) = 169 αναπληρωτές η Υ.Α.</t>
        </r>
      </text>
    </comment>
    <comment ref="F33" authorId="0">
      <text>
        <r>
          <rPr>
            <b/>
            <sz val="8"/>
            <color indexed="81"/>
            <rFont val="Tahoma"/>
            <family val="2"/>
            <charset val="161"/>
          </rPr>
          <t>+ 43 (ΠΕ70.50 &amp; ΠΕ60.50) = 219 αναπληρωτές η Υ.Α.</t>
        </r>
      </text>
    </comment>
    <comment ref="F37" authorId="0">
      <text>
        <r>
          <rPr>
            <b/>
            <sz val="8"/>
            <color indexed="81"/>
            <rFont val="Tahoma"/>
            <family val="2"/>
            <charset val="161"/>
          </rPr>
          <t>+ 3 ΠΕ60.50 = 13 αναπληρωτές η Υ.Α.</t>
        </r>
      </text>
    </comment>
    <comment ref="F38" authorId="0">
      <text>
        <r>
          <rPr>
            <b/>
            <sz val="8"/>
            <color indexed="81"/>
            <rFont val="Tahoma"/>
            <family val="2"/>
            <charset val="161"/>
          </rPr>
          <t>+ 4 (ΠΕ70.50 &amp; ΠΕ60.50) = 24 αναπληρωτές η Υ.Α.</t>
        </r>
      </text>
    </comment>
    <comment ref="F39" authorId="0">
      <text>
        <r>
          <rPr>
            <b/>
            <sz val="8"/>
            <color indexed="81"/>
            <rFont val="Tahoma"/>
            <family val="2"/>
            <charset val="161"/>
          </rPr>
          <t>+ 4 ΠΕ06 ΠΕ19-ΠΕ20 αναπληρωτές μειωμένου = 15 αναπλ. (πλήρους &amp; μειωμ.) η Υ.Α.</t>
        </r>
      </text>
    </comment>
    <comment ref="F40" authorId="0">
      <text>
        <r>
          <rPr>
            <b/>
            <sz val="8"/>
            <color indexed="81"/>
            <rFont val="Tahoma"/>
            <family val="2"/>
            <charset val="161"/>
          </rPr>
          <t>+ 2 ΠΕ60.50 = 5 αναπληρωτές η Υ.Α.</t>
        </r>
      </text>
    </comment>
    <comment ref="F41" authorId="0">
      <text>
        <r>
          <rPr>
            <b/>
            <sz val="8"/>
            <color indexed="81"/>
            <rFont val="Tahoma"/>
            <family val="2"/>
            <charset val="161"/>
          </rPr>
          <t>+ 15 ΠΕ06 ΠΕ08 ΠΕ11 ΠΕ19-ΠΕ20 ΠΕ32 αναπληρωτές μειωμένου = 22 αναπλ. (πλήρους &amp; μειωμ.) η Υ.Α.</t>
        </r>
      </text>
    </comment>
    <comment ref="F42" authorId="0">
      <text>
        <r>
          <rPr>
            <b/>
            <sz val="8"/>
            <color indexed="81"/>
            <rFont val="Tahoma"/>
            <family val="2"/>
            <charset val="161"/>
          </rPr>
          <t>+ 59 (αναπλ. πλήρους &amp; μειωμένου) ΠΕ05 ΠΕ06 ΠΕ07 ΠΕ08 ΠΕ11 ΠΕ16.01 ΠΕ19-ΠΕ20 &amp; ΠΕ32= 153 αναπληρωτές η Υ.Α.</t>
        </r>
      </text>
    </comment>
    <comment ref="F44" authorId="0">
      <text>
        <r>
          <rPr>
            <b/>
            <sz val="8"/>
            <color indexed="81"/>
            <rFont val="Tahoma"/>
            <family val="2"/>
            <charset val="161"/>
          </rPr>
          <t>+ 3 (1 μειωμένου &amp; 2 πλήρους) ΠΕ07 ΠΕ19-ΠΕ20 = 24 αναπληρωτές (23 πλήρους &amp; 1 μειωμένου) η Υ.Α.</t>
        </r>
      </text>
    </comment>
    <comment ref="F45" authorId="0">
      <text>
        <r>
          <rPr>
            <b/>
            <sz val="8"/>
            <color indexed="81"/>
            <rFont val="Tahoma"/>
            <family val="2"/>
            <charset val="161"/>
          </rPr>
          <t>+ 2 ΠΕ11 ΠΕ19 αναπληρωτές μειωμένου = 14 αναπλ. (μειωμ.) η Υ.Α.</t>
        </r>
      </text>
    </comment>
    <comment ref="F47" authorId="0">
      <text>
        <r>
          <rPr>
            <b/>
            <sz val="8"/>
            <color indexed="81"/>
            <rFont val="Tahoma"/>
            <family val="2"/>
            <charset val="161"/>
          </rPr>
          <t>+ 11 ΠΕ60.50 = 21 αναπληρωτές η Υ.Α.</t>
        </r>
      </text>
    </comment>
    <comment ref="F48" authorId="0">
      <text>
        <r>
          <rPr>
            <b/>
            <sz val="8"/>
            <color indexed="81"/>
            <rFont val="Tahoma"/>
            <family val="2"/>
            <charset val="161"/>
          </rPr>
          <t>+ 6 (ΠΕ70.50 &amp; ΠΕ60.50) = 30 αναπληρωτές η Υ.Α.</t>
        </r>
      </text>
    </comment>
    <comment ref="F49" authorId="0">
      <text>
        <r>
          <rPr>
            <b/>
            <sz val="8"/>
            <color indexed="81"/>
            <rFont val="Tahoma"/>
            <family val="2"/>
            <charset val="161"/>
          </rPr>
          <t>+ 7 ΠΕ06 ΠΕ11 ΠΕ32 αναπληρωτές μειωμένου = 21 αναπλ. (πλήρους &amp; μειωμ.) η Υ.Α.</t>
        </r>
      </text>
    </comment>
    <comment ref="F53" authorId="0">
      <text>
        <r>
          <rPr>
            <b/>
            <sz val="8"/>
            <color indexed="81"/>
            <rFont val="Tahoma"/>
            <family val="2"/>
            <charset val="161"/>
          </rPr>
          <t>+ 7 ΠΕ06 ΠΕ08 ΠΕ11 ΠΕ32 αναπληρωτές μειωμένου = 21 αναπλ. (πλήρους &amp; μειωμ.) η Υ.Α.</t>
        </r>
      </text>
    </comment>
    <comment ref="F57" authorId="0">
      <text>
        <r>
          <rPr>
            <b/>
            <sz val="8"/>
            <color indexed="81"/>
            <rFont val="Tahoma"/>
            <family val="2"/>
            <charset val="161"/>
          </rPr>
          <t>+ 17 ΠΕ06 ΠΕ11 ΠΕ19-20 ΠΕ32 αναπληρωτές μειωμένου = 44 αναπλ. (πλήρους &amp; μειωμ.) η Υ.Α.</t>
        </r>
      </text>
    </comment>
    <comment ref="O68" authorId="0">
      <text>
        <r>
          <rPr>
            <b/>
            <sz val="8"/>
            <color indexed="81"/>
            <rFont val="Tahoma"/>
            <family val="2"/>
            <charset val="161"/>
          </rPr>
          <t>+ 5 (ΠΕ60 &amp; ΠΕ70) = 6 αναπληρωτές η Υ.Α.</t>
        </r>
      </text>
    </comment>
    <comment ref="K70" authorId="0">
      <text>
        <r>
          <rPr>
            <b/>
            <sz val="8"/>
            <color indexed="81"/>
            <rFont val="Tahoma"/>
            <family val="2"/>
            <charset val="161"/>
          </rPr>
          <t xml:space="preserve">10 ΠΕ16.01.50 &amp; 9 ΤΕ16.50 </t>
        </r>
      </text>
    </comment>
    <comment ref="O73" authorId="0">
      <text>
        <r>
          <rPr>
            <b/>
            <sz val="8"/>
            <color indexed="81"/>
            <rFont val="Tahoma"/>
            <family val="2"/>
            <charset val="161"/>
          </rPr>
          <t>+ 38 ΠΕ70 = 130 αναπληρωτές η Υ.Α.</t>
        </r>
      </text>
    </comment>
    <comment ref="O74" authorId="0">
      <text>
        <r>
          <rPr>
            <b/>
            <sz val="8"/>
            <color indexed="81"/>
            <rFont val="Tahoma"/>
            <family val="2"/>
            <charset val="161"/>
          </rPr>
          <t>+ 35 ΠΕ70 = 229 αναπληρωτές η Υ.Α.</t>
        </r>
      </text>
    </comment>
    <comment ref="O77" authorId="0">
      <text>
        <r>
          <rPr>
            <b/>
            <sz val="8"/>
            <color indexed="81"/>
            <rFont val="Tahoma"/>
            <family val="2"/>
            <charset val="161"/>
          </rPr>
          <t>+ 122 ΠΕ70 = 217 αναπληρωτές η Υ.Α.</t>
        </r>
      </text>
    </comment>
    <comment ref="K78" authorId="0">
      <text>
        <r>
          <rPr>
            <b/>
            <sz val="8"/>
            <color indexed="81"/>
            <rFont val="Tahoma"/>
            <family val="2"/>
            <charset val="161"/>
          </rPr>
          <t xml:space="preserve">0 ΠΕ16.01.50 &amp; 13 ΤΕ16.50 </t>
        </r>
      </text>
    </comment>
    <comment ref="L78" authorId="0">
      <text>
        <r>
          <rPr>
            <b/>
            <sz val="8"/>
            <color indexed="81"/>
            <rFont val="Tahoma"/>
            <family val="2"/>
            <charset val="161"/>
          </rPr>
          <t xml:space="preserve">0 ΠΕ16.01.50 &amp; 5 ΤΕ16.50 </t>
        </r>
      </text>
    </comment>
    <comment ref="O78" authorId="0">
      <text>
        <r>
          <rPr>
            <b/>
            <sz val="8"/>
            <color indexed="81"/>
            <rFont val="Tahoma"/>
            <family val="2"/>
            <charset val="161"/>
          </rPr>
          <t>+ 5 ΠΕ08 ΠΕ16.01 = 37 αναπληρωτές (πλήρους &amp; μειωμένου) η Υ.Α.</t>
        </r>
      </text>
    </comment>
    <comment ref="L79" authorId="0">
      <text>
        <r>
          <rPr>
            <b/>
            <sz val="8"/>
            <color indexed="81"/>
            <rFont val="Tahoma"/>
            <family val="2"/>
            <charset val="161"/>
          </rPr>
          <t xml:space="preserve">0 ΠΕ16.01.50 &amp; 1 ΤΕ16.50 </t>
        </r>
      </text>
    </comment>
    <comment ref="O79" authorId="0">
      <text>
        <r>
          <rPr>
            <b/>
            <sz val="8"/>
            <color indexed="81"/>
            <rFont val="Tahoma"/>
            <family val="2"/>
            <charset val="161"/>
          </rPr>
          <t>+ 1 ΠΕ08 μειωμένου = 2 αναπληρωτές (μειωμένου) η Υ.Α.</t>
        </r>
      </text>
    </comment>
    <comment ref="O80" authorId="0">
      <text>
        <r>
          <rPr>
            <b/>
            <sz val="8"/>
            <color indexed="81"/>
            <rFont val="Tahoma"/>
            <family val="2"/>
            <charset val="161"/>
          </rPr>
          <t>+ 140 ΠΕ70 = 169 αναπληρωτές η Υ.Α.</t>
        </r>
      </text>
    </comment>
    <comment ref="O81" authorId="0">
      <text>
        <r>
          <rPr>
            <b/>
            <sz val="8"/>
            <color indexed="81"/>
            <rFont val="Tahoma"/>
            <family val="2"/>
            <charset val="161"/>
          </rPr>
          <t>+ 176 ΠΕ70 = 219 αναπληρωτές η Υ.Α.</t>
        </r>
      </text>
    </comment>
    <comment ref="O82" authorId="0">
      <text>
        <r>
          <rPr>
            <b/>
            <sz val="8"/>
            <color indexed="81"/>
            <rFont val="Tahoma"/>
            <family val="2"/>
            <charset val="161"/>
          </rPr>
          <t>+ 10 ΠΕ70 = 13 αναπληρωτές η Υ.Α.</t>
        </r>
      </text>
    </comment>
    <comment ref="O83" authorId="0">
      <text>
        <r>
          <rPr>
            <b/>
            <sz val="8"/>
            <color indexed="81"/>
            <rFont val="Tahoma"/>
            <family val="2"/>
            <charset val="161"/>
          </rPr>
          <t>+ 20 ΠΕ70 = 24 αναπληρωτές η Υ.Α.</t>
        </r>
      </text>
    </comment>
    <comment ref="O84" authorId="0">
      <text>
        <r>
          <rPr>
            <b/>
            <sz val="8"/>
            <color indexed="81"/>
            <rFont val="Tahoma"/>
            <family val="2"/>
            <charset val="161"/>
          </rPr>
          <t>+ 3 ΠΕ70 = 5 αναπληρωτές η Υ.Α.</t>
        </r>
      </text>
    </comment>
    <comment ref="O85" authorId="0">
      <text>
        <r>
          <rPr>
            <b/>
            <sz val="8"/>
            <color indexed="81"/>
            <rFont val="Tahoma"/>
            <family val="2"/>
            <charset val="161"/>
          </rPr>
          <t>+ 10 ΠΕ70 = 21 αναπληρωτές η Υ.Α.</t>
        </r>
      </text>
    </comment>
    <comment ref="O86" authorId="0">
      <text>
        <r>
          <rPr>
            <b/>
            <sz val="8"/>
            <color indexed="81"/>
            <rFont val="Tahoma"/>
            <family val="2"/>
            <charset val="161"/>
          </rPr>
          <t>+ 24 ΠΕ70 = 30 αναπληρωτές η Υ.Α.</t>
        </r>
      </text>
    </comment>
    <comment ref="Q95" authorId="0">
      <text>
        <r>
          <rPr>
            <sz val="8"/>
            <color indexed="81"/>
            <rFont val="Tahoma"/>
            <family val="2"/>
            <charset val="161"/>
          </rPr>
          <t>έτρεξε "ροή" προσλήψεων για 42 εκπ/κούς, αλλά ΔΕΝ βρέθηκαν 11 σε 10 περιοχές</t>
        </r>
      </text>
    </comment>
    <comment ref="S96" authorId="0">
      <text>
        <r>
          <rPr>
            <b/>
            <sz val="8"/>
            <color indexed="81"/>
            <rFont val="Tahoma"/>
            <family val="2"/>
            <charset val="161"/>
          </rPr>
          <t>+ 43 ΠΕ70 = 158 αναπληρωτές η Υ.Α.</t>
        </r>
      </text>
    </comment>
    <comment ref="S97" authorId="0">
      <text>
        <r>
          <rPr>
            <b/>
            <sz val="8"/>
            <color indexed="81"/>
            <rFont val="Tahoma"/>
            <family val="2"/>
            <charset val="161"/>
          </rPr>
          <t>+ 308 ΠΕ60 &amp; ΠΕ70 = 637 αναπληρωτές η Υ.Α.</t>
        </r>
      </text>
    </comment>
    <comment ref="S101" authorId="0">
      <text>
        <r>
          <rPr>
            <b/>
            <sz val="8"/>
            <color indexed="81"/>
            <rFont val="Tahoma"/>
            <family val="2"/>
            <charset val="161"/>
          </rPr>
          <t>+ 26 ΠΕ70 = 38 αναπληρωτές (μειωμένου) η Υ.Α.</t>
        </r>
      </text>
    </comment>
    <comment ref="S102" authorId="0">
      <text>
        <r>
          <rPr>
            <b/>
            <sz val="8"/>
            <color indexed="81"/>
            <rFont val="Tahoma"/>
            <family val="2"/>
            <charset val="161"/>
          </rPr>
          <t>+ 155 ΠΕ60 ΠΕ70 = 391 αναπλ. η Υ.Α.</t>
        </r>
      </text>
    </comment>
    <comment ref="S106" authorId="0">
      <text>
        <r>
          <rPr>
            <b/>
            <sz val="8"/>
            <color indexed="81"/>
            <rFont val="Tahoma"/>
            <family val="2"/>
            <charset val="161"/>
          </rPr>
          <t>+ 15 ΠΕ70 = 21 αναπληρωτές (μειωμένου) η Υ.Α.</t>
        </r>
      </text>
    </comment>
    <comment ref="S107" authorId="0">
      <text>
        <r>
          <rPr>
            <b/>
            <sz val="8"/>
            <color indexed="81"/>
            <rFont val="Tahoma"/>
            <family val="2"/>
            <charset val="161"/>
          </rPr>
          <t>+ 1 ΠΕ70 = 125 αναπληρωτές (πλήρους &amp; μειωμένου) η Υ.Α.</t>
        </r>
      </text>
    </comment>
    <comment ref="S108" authorId="0">
      <text>
        <r>
          <rPr>
            <b/>
            <sz val="8"/>
            <color indexed="81"/>
            <rFont val="Tahoma"/>
            <family val="2"/>
            <charset val="161"/>
          </rPr>
          <t>+ 11 ΠΕ70 ΠΕ60 = 190 αναπληρωτές (πλήρους &amp; μειωμένου) η Υ.Α.</t>
        </r>
      </text>
    </comment>
    <comment ref="S109" authorId="0">
      <text>
        <r>
          <rPr>
            <b/>
            <sz val="8"/>
            <color indexed="81"/>
            <rFont val="Tahoma"/>
            <family val="2"/>
            <charset val="161"/>
          </rPr>
          <t>+ 5 ΠΕ70 = 7 αναπληρωτές (μειωμένου) η Υ.Α.</t>
        </r>
      </text>
    </comment>
    <comment ref="S110" authorId="0">
      <text>
        <r>
          <rPr>
            <b/>
            <sz val="8"/>
            <color indexed="81"/>
            <rFont val="Tahoma"/>
            <family val="2"/>
            <charset val="161"/>
          </rPr>
          <t>+ 18 ΠΕ70 (16 πλήρους &amp; 2 μειωμ.) = 31 αναπληρωτές (πλήρους &amp; μειωμ.) η Υ.Α.</t>
        </r>
      </text>
    </comment>
    <comment ref="S113" authorId="0">
      <text>
        <r>
          <rPr>
            <b/>
            <sz val="8"/>
            <color indexed="81"/>
            <rFont val="Tahoma"/>
            <family val="2"/>
            <charset val="161"/>
          </rPr>
          <t>+ 19 ΠΕ70 (11 πλήρους &amp; 8 μειωμ.) = 44 αναπληρωτές (πλήρους &amp; μειωμ.) η Υ.Α.</t>
        </r>
      </text>
    </comment>
    <comment ref="S114" authorId="0">
      <text>
        <r>
          <rPr>
            <b/>
            <sz val="8"/>
            <color indexed="81"/>
            <rFont val="Tahoma"/>
            <family val="2"/>
            <charset val="161"/>
          </rPr>
          <t>+ 32 ΠΕ06.50 ΠΕ11.01 ΤΕ16.50 ΠΕ19.50-ΠΕ20.50 αναπληρωτές πλήρους &amp; μειωμένου = 37 αναπλ. (πλήρους &amp; μειωμ.) η Υ.Α.</t>
        </r>
      </text>
    </comment>
    <comment ref="S115" authorId="0">
      <text>
        <r>
          <rPr>
            <b/>
            <sz val="8"/>
            <color indexed="81"/>
            <rFont val="Tahoma"/>
            <family val="2"/>
            <charset val="161"/>
          </rPr>
          <t>+ 1 ΤΕ16.50 μειωμένου = 2 αναπληρωτές (μειωμένου) η Υ.Α.</t>
        </r>
      </text>
    </comment>
    <comment ref="S116" authorId="0">
      <text>
        <r>
          <rPr>
            <b/>
            <sz val="8"/>
            <color indexed="81"/>
            <rFont val="Tahoma"/>
            <family val="2"/>
            <charset val="161"/>
          </rPr>
          <t>+ 6 ΠΕ70 (5 πλήρους &amp; 1 μειωμ.) = 16 αναπληρωτές (πλήρους &amp; μειωμ.) η Υ.Α.</t>
        </r>
      </text>
    </comment>
    <comment ref="S118" authorId="0">
      <text>
        <r>
          <rPr>
            <b/>
            <sz val="8"/>
            <color indexed="81"/>
            <rFont val="Tahoma"/>
            <family val="2"/>
            <charset val="161"/>
          </rPr>
          <t>+ 11 ΠΕ70 (4 πλήρους &amp; 7 μειωμ.) = 15 αναπληρωτές (πλήρους &amp; μειωμ.) η Υ.Α.</t>
        </r>
      </text>
    </comment>
    <comment ref="S119" authorId="0">
      <text>
        <r>
          <rPr>
            <b/>
            <sz val="8"/>
            <color indexed="81"/>
            <rFont val="Tahoma"/>
            <family val="2"/>
            <charset val="161"/>
          </rPr>
          <t>+ 7 ΠΕ70 (6 πλήρους &amp; 1 μειωμ.) = 22 αναπληρωτές (πλήρους &amp; μειωμ.) η Υ.Α.</t>
        </r>
      </text>
    </comment>
    <comment ref="S120" authorId="0">
      <text>
        <r>
          <rPr>
            <b/>
            <sz val="8"/>
            <color indexed="81"/>
            <rFont val="Tahoma"/>
            <family val="2"/>
            <charset val="161"/>
          </rPr>
          <t>+ 94 ΠΕ70 = 153 αναπληρωτές (πλήρους &amp; μειωμένου) η Υ.Α.</t>
        </r>
      </text>
    </comment>
    <comment ref="S121" authorId="0">
      <text>
        <r>
          <rPr>
            <b/>
            <sz val="8"/>
            <color indexed="81"/>
            <rFont val="Tahoma"/>
            <family val="2"/>
            <charset val="161"/>
          </rPr>
          <t>+ 21 ΠΕ70 ΠΕ60 = 24 αναπληρωτές (23 πλήρους &amp; 1 μειωμένου) η Υ.Α.</t>
        </r>
      </text>
    </comment>
    <comment ref="S122" authorId="0">
      <text>
        <r>
          <rPr>
            <b/>
            <sz val="8"/>
            <color indexed="81"/>
            <rFont val="Tahoma"/>
            <family val="2"/>
            <charset val="161"/>
          </rPr>
          <t>+ 12 ΠΕ70 (όλοι μειωμ.) = 14 αναπληρωτές (μειωμ.) η Υ.Α.</t>
        </r>
      </text>
    </comment>
    <comment ref="S124" authorId="0">
      <text>
        <r>
          <rPr>
            <b/>
            <sz val="8"/>
            <color indexed="81"/>
            <rFont val="Tahoma"/>
            <family val="2"/>
            <charset val="161"/>
          </rPr>
          <t>+ 14 ΠΕ70 (9 πλήρους &amp; 5 μειωμ.) = 21 αναπληρωτές (πλήρους &amp; μειωμ.) η Υ.Α.</t>
        </r>
      </text>
    </comment>
    <comment ref="S125" authorId="0">
      <text>
        <r>
          <rPr>
            <b/>
            <sz val="8"/>
            <color indexed="81"/>
            <rFont val="Tahoma"/>
            <family val="2"/>
            <charset val="161"/>
          </rPr>
          <t>+ 14 ΠΕ70 (7 πλήρους &amp; 7 μειωμ.) = 21 αναπληρωτές (πλήρους &amp; μειωμ.) η Υ.Α.</t>
        </r>
      </text>
    </comment>
    <comment ref="S126" authorId="0">
      <text>
        <r>
          <rPr>
            <b/>
            <sz val="8"/>
            <color indexed="81"/>
            <rFont val="Tahoma"/>
            <family val="2"/>
            <charset val="161"/>
          </rPr>
          <t>+ 27 ΠΕ70 ΠΕ60 (10 πλήρους &amp; 17 μειωμένου) = 44 αναπληρωτές πλήρους &amp; μειωμένου η Υ.Α.</t>
        </r>
      </text>
    </comment>
  </commentList>
</comments>
</file>

<file path=xl/sharedStrings.xml><?xml version="1.0" encoding="utf-8"?>
<sst xmlns="http://schemas.openxmlformats.org/spreadsheetml/2006/main" count="561" uniqueCount="325">
  <si>
    <t>ΥΠΟΥΡΓΙΚΗ ΑΠΟΦΑΣΗ ΠΡΟΣΛΗΨΗΣ</t>
  </si>
  <si>
    <t>A/A</t>
  </si>
  <si>
    <t>ΗΜΕΡΟΜΗΝΙΑ ΑΝΑΚΟΙΝΩΣΗΣ ΠΡΟΣΛΗΨΗΣ</t>
  </si>
  <si>
    <t>ΑΡΙΘΜΟΣ ΠΡΟΣΛΗΦΘΕ-ΝΤΩΝ</t>
  </si>
  <si>
    <t>ΠΕ70</t>
  </si>
  <si>
    <t>ΠΕ60</t>
  </si>
  <si>
    <t>ΠΛΗΡΟΥΣ</t>
  </si>
  <si>
    <t>ΜΕΙΩΜΕΝΟΥ</t>
  </si>
  <si>
    <t>ΠΕ06</t>
  </si>
  <si>
    <t>ΠΕ11</t>
  </si>
  <si>
    <t>ΠΕ16</t>
  </si>
  <si>
    <t>ΠΕ05</t>
  </si>
  <si>
    <t>ΠΕ07</t>
  </si>
  <si>
    <t>ΠΕ08</t>
  </si>
  <si>
    <t>ΠΕ32</t>
  </si>
  <si>
    <t>ΠΕ18.41</t>
  </si>
  <si>
    <t>Γ.Λ.Κ.</t>
  </si>
  <si>
    <t>ΠΕ19 - ΠΕ20</t>
  </si>
  <si>
    <t>ΚΛΑΔΟΣ</t>
  </si>
  <si>
    <t>ΤΕ16</t>
  </si>
  <si>
    <t>ΘΕΜΑ Υ.Α.</t>
  </si>
  <si>
    <t>ΧΡΗΜΑΤΟΔΟΤΗΣΗ</t>
  </si>
  <si>
    <t>ΠΡΟΣΛΗΨΕΙΣ</t>
  </si>
  <si>
    <t>ΠΕ16.01</t>
  </si>
  <si>
    <t>ΗΜΕΡΟΜΗΝΙΑ ΑΝΑΛΗΨΗΣ (ΕΩΣ)</t>
  </si>
  <si>
    <t>ΗΜΕΡΟΜΗΝΙΑ ΑΝΑΛΗΨΗΣ (ΑΠΟ)</t>
  </si>
  <si>
    <t>ΠΕ71</t>
  </si>
  <si>
    <t>ΠΕ61</t>
  </si>
  <si>
    <t>ΠΕ70.50</t>
  </si>
  <si>
    <t>ΠΕ60.50</t>
  </si>
  <si>
    <t>ΠΕ16.01.50</t>
  </si>
  <si>
    <t>ΠΕ06.50</t>
  </si>
  <si>
    <t>ΠΕ11.01</t>
  </si>
  <si>
    <t>ΠΙΣΤΩΣΕΙΣ</t>
  </si>
  <si>
    <r>
      <t xml:space="preserve">ΦΑΣΗ ΠΡΟΣΛΗΨΗΣ
</t>
    </r>
    <r>
      <rPr>
        <sz val="14"/>
        <color indexed="8"/>
        <rFont val="Calibri"/>
        <family val="2"/>
        <charset val="161"/>
      </rPr>
      <t>με ημ/νία Υ.Α.</t>
    </r>
  </si>
  <si>
    <t>ΣΥΝΟΛΟ
ανά Υ.Α.</t>
  </si>
  <si>
    <r>
      <t xml:space="preserve">ΠΕ60
</t>
    </r>
    <r>
      <rPr>
        <b/>
        <sz val="10"/>
        <color indexed="8"/>
        <rFont val="Calibri"/>
        <family val="2"/>
        <charset val="161"/>
      </rPr>
      <t>ΝΗΠΙΑΓΩΓΩΝ</t>
    </r>
  </si>
  <si>
    <t>Ε.Σ.Π.Α.</t>
  </si>
  <si>
    <t>ΣΥΝΟΛΟ</t>
  </si>
  <si>
    <t>ΓΕΝΙΚΟ ΣΥΝΟΛΟ ΠΕ70 &amp; ΠΕ60</t>
  </si>
  <si>
    <r>
      <t xml:space="preserve">ΠΕ61
</t>
    </r>
    <r>
      <rPr>
        <b/>
        <sz val="10"/>
        <color indexed="8"/>
        <rFont val="Calibri"/>
        <family val="2"/>
        <charset val="161"/>
      </rPr>
      <t>ΝΗΠΙΑΓΩΓΩΝ</t>
    </r>
    <r>
      <rPr>
        <b/>
        <sz val="11"/>
        <color indexed="8"/>
        <rFont val="Calibri"/>
        <family val="2"/>
        <charset val="161"/>
      </rPr>
      <t xml:space="preserve"> ΕΑΕ</t>
    </r>
  </si>
  <si>
    <r>
      <t xml:space="preserve">ΠΕ60.50
</t>
    </r>
    <r>
      <rPr>
        <b/>
        <sz val="10"/>
        <color indexed="8"/>
        <rFont val="Calibri"/>
        <family val="2"/>
        <charset val="161"/>
      </rPr>
      <t xml:space="preserve">ΝΗΠΙΑΓΩΓΩΝ με προέκταση </t>
    </r>
    <r>
      <rPr>
        <b/>
        <sz val="11"/>
        <color indexed="8"/>
        <rFont val="Calibri"/>
        <family val="2"/>
        <charset val="161"/>
      </rPr>
      <t>".50"</t>
    </r>
  </si>
  <si>
    <r>
      <t xml:space="preserve">ΠΕ71
</t>
    </r>
    <r>
      <rPr>
        <b/>
        <sz val="11"/>
        <color indexed="8"/>
        <rFont val="Calibri"/>
        <family val="2"/>
        <charset val="161"/>
      </rPr>
      <t>ΔΑΣΚΑΛΩΝ</t>
    </r>
    <r>
      <rPr>
        <b/>
        <sz val="14"/>
        <color indexed="8"/>
        <rFont val="Calibri"/>
        <family val="2"/>
        <charset val="161"/>
      </rPr>
      <t xml:space="preserve"> ΕΑΕ</t>
    </r>
  </si>
  <si>
    <r>
      <t xml:space="preserve">ΠΕ70.50
</t>
    </r>
    <r>
      <rPr>
        <b/>
        <sz val="11"/>
        <color indexed="8"/>
        <rFont val="Calibri"/>
        <family val="2"/>
        <charset val="161"/>
      </rPr>
      <t>ΔΑΣΚΑΛΩΝ</t>
    </r>
    <r>
      <rPr>
        <b/>
        <sz val="12"/>
        <color indexed="8"/>
        <rFont val="Calibri"/>
        <family val="2"/>
        <charset val="161"/>
      </rPr>
      <t xml:space="preserve">
με </t>
    </r>
    <r>
      <rPr>
        <b/>
        <sz val="11"/>
        <color indexed="8"/>
        <rFont val="Calibri"/>
        <family val="2"/>
        <charset val="161"/>
      </rPr>
      <t>προέκταση</t>
    </r>
    <r>
      <rPr>
        <b/>
        <sz val="12"/>
        <color indexed="8"/>
        <rFont val="Calibri"/>
        <family val="2"/>
        <charset val="161"/>
      </rPr>
      <t xml:space="preserve"> ".50"</t>
    </r>
  </si>
  <si>
    <r>
      <t xml:space="preserve">ΠΕ06.50
</t>
    </r>
    <r>
      <rPr>
        <b/>
        <sz val="11"/>
        <color theme="1"/>
        <rFont val="Calibri"/>
        <family val="2"/>
        <charset val="161"/>
        <scheme val="minor"/>
      </rPr>
      <t>ΑΓΓΛΙΚΗΣ ΓΛΩΣΣΑΣ</t>
    </r>
    <r>
      <rPr>
        <b/>
        <sz val="11"/>
        <color indexed="8"/>
        <rFont val="Calibri"/>
        <family val="2"/>
        <charset val="161"/>
      </rPr>
      <t xml:space="preserve"> </t>
    </r>
    <r>
      <rPr>
        <b/>
        <sz val="12"/>
        <color indexed="8"/>
        <rFont val="Calibri"/>
        <family val="2"/>
        <charset val="161"/>
      </rPr>
      <t>ΕΑΕ</t>
    </r>
  </si>
  <si>
    <r>
      <t xml:space="preserve">ΠΕ11.01
</t>
    </r>
    <r>
      <rPr>
        <b/>
        <sz val="11"/>
        <color indexed="8"/>
        <rFont val="Calibri"/>
        <family val="2"/>
        <charset val="161"/>
      </rPr>
      <t xml:space="preserve">ΦΥΣΙΚΗΣ ΑΓΩΓΗΣ </t>
    </r>
    <r>
      <rPr>
        <b/>
        <sz val="12"/>
        <color indexed="8"/>
        <rFont val="Calibri"/>
        <family val="2"/>
        <charset val="161"/>
      </rPr>
      <t>ΕΑΕ</t>
    </r>
  </si>
  <si>
    <t>ΓΕΝΙΚΟ ΣΥΝΟΛΟ ΚΛΑΔΩΝ ΕΙΔΙΚΗΣ ΑΓΩΓΗΣ (ΑΝΑΠΛ. ΕΚΠ/ΚΩΝ ΕΑΕ)</t>
  </si>
  <si>
    <t>ΠΕ05 μειωμένου</t>
  </si>
  <si>
    <t>ΠΕ06 μειωμένου</t>
  </si>
  <si>
    <t>ΠΕ07 μειωμένου</t>
  </si>
  <si>
    <t>ΠΕ08 μειωμένου</t>
  </si>
  <si>
    <t>ΠΕ11 μειωμένου</t>
  </si>
  <si>
    <t>ΠΕ16.01 μειωμένου</t>
  </si>
  <si>
    <t>ΠΕ19-ΠΕ20</t>
  </si>
  <si>
    <t>ΠΕ19-ΠΕ20 μειωμένου</t>
  </si>
  <si>
    <t>ΠΕ32 μειωμένου</t>
  </si>
  <si>
    <t>ΠΕ18.41 μειωμένου</t>
  </si>
  <si>
    <t>ΓΕΝΙΚΟ ΣΥΝΟΛΟ ΕΙΔΙΚΟΤΗΤΩΝ (ΠΕ05, ΠΕ06, ΠΕ07, ΠΕ08, ΠΕ11, ΠΕ16.01, ΠΕ19-ΠΕ20, ΠΕ32 &amp; ΠΕ18.41)</t>
  </si>
  <si>
    <t>Πλήρους Ωραρίου</t>
  </si>
  <si>
    <t>Μειωμένου Ωραρίου</t>
  </si>
  <si>
    <t>ΟΛΟΙ ΟΙ ΚΛΑΔΟΙ ΓΕΝΙΚΗΣ ΕΚΠ/ΣΗΣ (πλην εκπ/κών ΕΑΕ)</t>
  </si>
  <si>
    <t>ΟΛΟΙ ΟΙ ΚΛΑΔΟΙ ΓΕΝΙΚΗΣ ΕΚΠ/ΣΗΣ &amp; ΕΙΔΙΚΗΣ ΑΓΩΓΗΣ</t>
  </si>
  <si>
    <t>Π.Δ.Ε.</t>
  </si>
  <si>
    <t>ΠΡΟΣΛΗΨΕΙΣ ΑΝΑΠΛΗΡΩΤΩΝ ΠΕ70 &amp; ΠΕ60 σχ. έτους 2016-17</t>
  </si>
  <si>
    <t>ΣΧΟΛΙΚΟ ΕΤΟΣ 2016-2017 - ΠΡΩΤΟΒΑΘΜΙΑ ΕΚΠ/ΣΗ - ΠΡΟΣΛΗΨΕΙΣ ΜΕ Υ.Α.</t>
  </si>
  <si>
    <t>ΣΥΝΟΛΟ ΠΡΟΣΛΗΨΕΩΝ ΣΧΟΛ. ΕΤΟΥΣ 2016-17:</t>
  </si>
  <si>
    <t>ΣΥΝΟΛΟ ΑΝΑΔΡΟΜΙΚΩΝ ή ΑΛΛΩΝ ΠΡΟΣΛΗΨΕΩΝ ΣΧΟΛ. ΕΤΟΥΣ 2016-17:</t>
  </si>
  <si>
    <t>ΣΥΝΟΛΟ ΑΡΧΙΚΩΝ ΠΡΟΣΛΗΨΕΩΝ ΣΧΟΛ. ΕΤΟΥΣ 2016-17:</t>
  </si>
  <si>
    <t>144427/Ε1/07-09-2016 (ΑΔΑ: ΨΚ7Γ4653ΠΣ-Ο2Ν)</t>
  </si>
  <si>
    <t>Πρόσληψη 1.484 εκπαιδευτικών Νηπιαγωγών ΕΑΕ (ΠΕ61 &amp; ΠΕ60.50) και Δασκάλων ΕΑΕ (ΠΕ71) ως προσωρινών αναπληρωτών στο πλαίσιο υλοποίησης της Πράξης «ΠΡΟΓΡΑΜΜΑ ΜΕΤΡΩΝ ΕΞΑΤΟΜΙΚΕΥΜΕΝΗΣ ΥΠΟΣΤΗΡΙΞΗΣ ΜΑΘΗΤΩΝ ΜΕ ΑΝΑΠΗΡΙΕΣ Ή/ΚΑΙ ΕΙΔΙΚΕΣ ΕΚΠΑΙΔΕΥΤΙΚΕΣ ΑΝΑΓΚΕΣ,ΣΧΟΛΙΚΟ ΕΤΟΣ 2016-2017» με Κωδικό ΟΠΣ 5001975 του Ε. Π. «Ανάπτυξη Ανθρώπινου Δυναμικού, Εκπαίδευση και Δια Βίου Μάθηση 2014-2020»</t>
  </si>
  <si>
    <t>Ε.Σ.Π.Α. (ΕΙΔ. ΑΓΩΓΗ_ΣΜΕΑΕ ΕΞΑΤΟΜ. 16-17)</t>
  </si>
  <si>
    <t>Πρόσληψη 1.942 εκπαιδευτικών κλάδου ΠΕ70-Δασκάλων ως προσωρινών αναπληρωτών στο πλαίσιο υλοποίησης της Πράξης «Ενιαίου Τύπου Δημοτικό Σχολείο» του Ε.Π. «Ανάπτυξη Ανθρώπινου Δυναμικού, Εκπαίδευση και Δια Βίου Μάθηση 2014-2020</t>
  </si>
  <si>
    <t>Ε.Σ.Π.Α. (ΕΝΙΑΙΟΥ ΤΥΠΟΥ Δ.Σ.)</t>
  </si>
  <si>
    <t>144440/Ε1/07-09-2016 (ΑΔΑ: 99ΕΘ4653ΠΣ-ΗΑΓ)</t>
  </si>
  <si>
    <t>Πρόσληψη 1.058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</si>
  <si>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t>Ε.Σ.Π.Α. (ΠΡΟΣΧΟΛΙΚΗ ΕΚΠ.)</t>
  </si>
  <si>
    <t>Πρόσληψη 695 εκπαιδευτικών κλάδων ΠΕ70-Δασκάλων και ΠΕ60-Νηπιαγωγών ως προσωρινών αναπληρωτών με σχέση εργασίας Ιδιωτικού Δικαίου ορισμένου χρόνου για το διδακτικό έτος 2016-2017</t>
  </si>
  <si>
    <t>Α΄ ΦΑΣΗ ΠΕ60 ΠΡΟΣΧΟΛ. ΕΚΠ/ΣΗ 07-09-16</t>
  </si>
  <si>
    <t xml:space="preserve">146352/Ε1/09-09-2016 (ΑΔΑ: 6ΙΤΤ4653ΠΣ-71Π) </t>
  </si>
  <si>
    <t>Πρόσληψη 1.316 εκπαιδευτικών κλάδων ΠΕ08-Καλλιτεχνικών Μαθημάτων και ΠΕ32-Θεατρικών Σπουδών ως προσωρινών αναπληρωτών στο πλαίσιο υλοποίησης της Πράξης «Ενιαίου Τύπου Δημοτικό Σχολείο» του Ε.Π. «Ανάπτυξη Ανθρώπινου Δυναμικού, Εκπαίδευση και Δια Βίου Μάθηση 2014-2020».</t>
  </si>
  <si>
    <t>Πρόσληψη 31 εκπαιδευτικών κλάδου ΠΕ18.41-Δραματικής Τέχνης ως προσωρινών αναπληρωτών στο πλαίσιο υλοποίησης της Πράξης «Ενιαίου Τύπου Δημοτικό Σχολείο» του Ε.Π. «Ανάπτυξη Ανθρώπινου Δυναμικού, Εκπαίδευση και Δια Βίου Μάθηση 2014-2020».</t>
  </si>
  <si>
    <t>146575/Ε1/12-09-2016 (ΑΔΑ: ΩΒΩΒ4653ΠΣ-ΚΦΟ)</t>
  </si>
  <si>
    <t>146853/Ε1/12-09-2016 (ΑΔΑ: ΩΕ534653ΠΣ-ΒΙΧ)</t>
  </si>
  <si>
    <t>Πρόσληψη 23 εκπαιδευτικών Φυσικής Αγωγής ΕΑΕ (ΠΕ11.01) ως προσωρινών αναπληρωτών στο πλαίσιο υλοποίησης της Πράξης «ΠΡΟΓΡΑΜΜΑ ΜΕΤΡΩΝ ΕΞΑΤΟΜΙΚΕΥΜΕΝΗΣ ΥΠΟΣΤΗΡΙΞΗΣ ΜΑΘΗΤΩΝ ΜΕ ΑΝΑΠΗΡΙΕΣ Ή/ΚΑΙ ΕΙΔΙΚΕΣ ΕΚΠΑΙΔΕΥΤΙΚΕΣ ΑΝΑΓΚΕΣ,ΣΧΟΛΙΚΟ ΕΤΟΣ 2016-2017» με Κωδικό ΟΠΣ 5001975 του Ε. Π. «Ανάπτυξη Ανθρώπινου Δυναμικού, Εκπαίδευση και Δια Βίου Μάθηση 2014-2020».</t>
  </si>
  <si>
    <t>ΠΡΟΣΛΗΨΕΙΣ ΑΝΑΠΛΗΡΩΤΩΝ ΚΛΑΔΩΝ ΕΙΔΙΚΗΣ ΑΓΩΓΗΣ &amp; ΕΚΠ/ΣΗΣ (ΕΑΕ) σχ. έτους 2016-17</t>
  </si>
  <si>
    <t>ΠΡΟΣΛΗΨΕΙΣ ΑΝΑΠΛΗΡΩΤΩΝ ΕΙΔΙΚΟΤΗΤΩΝ σχ. έτους 2016-17</t>
  </si>
  <si>
    <t>Α΄ ΦΑΣΗ ΣΜΕΑΕ ΔΑΣΚ. &amp; Ν/Γ ΕΑΕ ΕΞΑΤΟΜ. 07-09-16</t>
  </si>
  <si>
    <t>Β΄ ΦΑΣΗ ΣΜΕΑΕ ΦΥΣΙΚΗΣ ΑΓ. ΕΑΕ ΕΞΑΤΟΜ. 12-09-16</t>
  </si>
  <si>
    <t>Α΄ ΦΑΣΗ ΠΕ08 &amp; ΠΕ32 για ΕΝΙΑΙΟΥ ΤΥΠΟΥ Δ.Σ. 07-09-16</t>
  </si>
  <si>
    <t>Α΄ ΦΑΣΗ ΠΕ18.41 για ΕΝΙΑΙΟΥ ΤΥΠΟΥ Δ.Σ. 07-09-16</t>
  </si>
  <si>
    <t>157065/Ε1/26-09-2016 (ΑΔΑ: Ω5ΘΡ4653ΠΣ-Β0Ψ)</t>
  </si>
  <si>
    <t>Αναδρομική πρόσληψη 6 εκπαιδευτικών Δασκάλων ΕΑΕ (ΠΕ71), ΠΕ70-Δασκάλων και ΠΕ60-Νηπιαγωγών ως προσωρινών αναπληρωτών με σχέση εργασίας Ιδιωτικού Δικαίου ορισμένου χρόνου για το διδακτικό έτος 2016-2017.</t>
  </si>
  <si>
    <t>Πρόσληψη 1.140 Δασκάλων ΕΑΕ (ΠΕ71 &amp; ΠΕ70.50) και Νηπιαγωγών ΕΑΕ (ΠΕ60.50) ως αναπληρωτών εκπαιδευτικών στο πλαίσιο υλοποίησης της Πράξης «Πρόγραμμα εξειδικευμένης εκπαιδευτικής υποστήριξης με ένταξη μαθητών με αναπηρία ή/και ειδικές εκπαιδευτικές ανάγκες, σχολικό έτος 2016-2017» με κωδικό ΟΠΣ 5001960 του Ε.Π. «Ανάπτυξη Ανθρώπινου Δυναμικού, Εκπαίδευση και Διά Βίου Μάθηση 2014-2020» για το διδακτικό έτος 2016-2017</t>
  </si>
  <si>
    <t>157841/Ε1/26-09-2016 (ΑΔΑ: Ψ5Ν74653ΠΣ-Κ13)</t>
  </si>
  <si>
    <t>Ε.Σ.Π.Α. (ΕΙΔ. ΑΓΩΓΗ_ΠΑΡΑΛΛΗΛΗ ΕΞΕΙΔ. 16-17)</t>
  </si>
  <si>
    <t>157859/Ε1/26-09-2016 (ΑΔΑ: 7ΓΡΔ4653ΠΣ-7ΤΕ)</t>
  </si>
  <si>
    <t>Πρόσληψη 158 εκπαιδευτικών κλάδων ΠΕ70-Δασκάλων, ΠΕ05-Γαλλικής Γλώσσας, ΠΕ06-Αγγλικής Γλώσσας, ΠΕ07-Γερμανικής Γλώσσας και ΠΕ19-ΠΕ20-Πληροφορικής ως προσωρινών αναπληρωτών πλήρους και μειωμένου ωραρίου στο πλαίσιο υλοποίησης της Πράξης «Ενιαίου Τύπου Δημοτικό Σχολείο» του Ε.Π. «Ανάπτυξη Ανθρώπινου Δυναμικού, Εκπαίδευση και Δια Βίου Μάθηση 2014-2020».</t>
  </si>
  <si>
    <t>Πρόσληψη 61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</si>
  <si>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t>157863/Ε1/26-09-2016 (ΑΔΑ: Ω7ΖΨ4653ΠΣ-Θ7Γ)</t>
  </si>
  <si>
    <t>Πρόσληψη 637 εκπαιδευτικών κλάδων ΠΕ70-Δασκάλων, ΠΕ60-Νηπιαγωγών, ΠΕ05-Γαλλικής Γλώσσας, ΠΕ06-Αγγλικής Γλώσσας, ΠΕ07-Γερμανικής Γλώσσας και ΠΕ19-ΠΕ20-Πληροφορικής ως προσωρινών αναπληρωτών πλήρους και μειωμένου ωραρίου με σχέση εργασίας Ιδιωτικού Δικαίου ορισμένου χρόνου για το διδακτικό έτος 2016-2017</t>
  </si>
  <si>
    <t>157849/Ε1/26-09-2016 (ΑΔΑ: Ω5Θ44653ΠΣ-ΒΞΧ)</t>
  </si>
  <si>
    <t>Α΄ ΦΑΣΗ ΠΑΡΑΛΛΗΛΗ ΕΞΕΙΔ. 26-09-16</t>
  </si>
  <si>
    <r>
      <t xml:space="preserve">ΑΝΑΔΡΟΜΙΚΗ ΤΑΚΤΙΚΟΣ </t>
    </r>
    <r>
      <rPr>
        <sz val="10"/>
        <color theme="1"/>
        <rFont val="Calibri"/>
        <family val="2"/>
        <charset val="161"/>
        <scheme val="minor"/>
      </rPr>
      <t>(από 07-09-2016 Α΄ ΦΑΣΗ ΠΕ60 κτλ)</t>
    </r>
    <r>
      <rPr>
        <sz val="11"/>
        <color theme="1"/>
        <rFont val="Calibri"/>
        <family val="2"/>
        <charset val="161"/>
        <scheme val="minor"/>
      </rPr>
      <t xml:space="preserve"> 26-09-16</t>
    </r>
  </si>
  <si>
    <t>Β΄ ΦΑΣΗ ΠΕ60 ΠΡΟΣΧΟΛ. ΕΚΠ/ΣΗ 26-09-16</t>
  </si>
  <si>
    <t>Β΄ ΦΑΣΗ ΠΕ70 [&amp; ΕΙΔΙΚ.] για ΕΝΙΑΙΟΥ ΤΥΠΟΥ Δ.Σ. 26-09-16</t>
  </si>
  <si>
    <t>Α΄ ΦΑΣΗ ΠΕ05 ΠΕ06 ΠΕ07 ΠΕ19-20 [&amp; ΠΕ60 ΠΕ70] (Π.Δ.Ε.) 26-09-16</t>
  </si>
  <si>
    <t>Πρόσληψη 261 εκπαιδευτικών κλάδου ΠΕ16.01-Μουσικής ως προσωρινών αναπληρωτών στο πλαίσιο υλοποίησης της Πράξης «Ενιαίου Τύπου Δημοτικό Σχολείο» του Ε.Π. «Ανάπτυξη Ανθρώπινου Δυναμικού, Εκπαίδευση και Δια Βίου Μάθηση 2014-2020».</t>
  </si>
  <si>
    <t>Πρόσληψη 43 εκπαιδευτικών κλάδου ΠΕ16.01-Μουσικής ως προσωρινών αναπληρωτών με σχέση εργασίας Ιδιωτικού Δικαίου ορισμένου χρόνου για το διδακτικό έτος 2016-2017.</t>
  </si>
  <si>
    <t>160871/Ε2/29-09-2016 (ΑΔΑ: 7Σ324653ΠΣ-ΒΒΧ)</t>
  </si>
  <si>
    <t>162683/Ε1/03-10-2016 (ΑΔΑ: 7Υ1Ω4653ΠΣ-ΖΗΥ)</t>
  </si>
  <si>
    <t>162667/Ε1/03-10-2016 (ΑΔΑ: ΩΠΨΞ4653ΠΣ-7Ξ8)</t>
  </si>
  <si>
    <t>ΤΕ16.50</t>
  </si>
  <si>
    <t>Πρόσληψη 161 εκπαιδευτικών Δασκάλων ΕΑΕ (ΠΕ71), Νηπιαγωγών ΕΑΕ (ΠΕ60.50), Αγγλικής Γλώσσας ΕΑΕ (ΠΕ06.50), Φυσικής Αγωγής ΕΑΕ (ΠΕ11.01) και Μουσικής ΕΑΕ (ΠΕ16.01.50) ως προσωρινών αναπληρωτών στο πλαίσιο υλοποίησης της Πράξης «ΠΡΟΓΡΑΜΜΑ ΜΕΤΡΩΝ ΕΞΑΤΟΜΙΚΕΥΜΕΝΗΣ ΥΠΟΣΤΗΡΙΞΗΣ ΜΑΘΗΤΩΝ ΜΕ ΑΝΑΠΗΡΙΕΣ Ή/ΚΑΙ ΕΙΔΙΚΕΣ ΕΚΠΑΙΔΕΥΤΙΚΕΣ ΑΝΑΓΚΕΣ, ΣΧΟΛΙΚΟ ΕΤΟΣ 2016-2017» με Κωδικό ΟΠΣ 5001975 του Ε.Π. «Ανάπτυξη Ανθρώπινου Δυναμικού, Εκπαίδευση και Δια Βίου Μάθηση 2014-2020».</t>
  </si>
  <si>
    <r>
      <t xml:space="preserve">ΠΕ70
</t>
    </r>
    <r>
      <rPr>
        <b/>
        <sz val="10"/>
        <color indexed="8"/>
        <rFont val="Calibri"/>
        <family val="2"/>
        <charset val="161"/>
      </rPr>
      <t>ΔΑΣΚΑΛΩΝ (πλήρους)</t>
    </r>
  </si>
  <si>
    <t>Πρόσληψη 38 εκπαιδευτικών των κλάδων ΠΕ70-Δασκάλων, ΠΕ06-Αγγλικής Γλώσσας,  ΠΕ11-Φυσικής Αγωγής, ΠΕ20-Πληροφορικής και ΠΕ32-Θεατρικών Σπουδών ως προσωρινών αναπληρωτών μειωμένου ωραρίου στο πλαίσιο υλοποίησης της Πράξης «Ένταξη ευάλωτων κοινωνικών ομάδων (ΕΚΟ) στα δημοτικά σχολεία-Τάξεις Υποδοχής, σχολικό έτος 2016-2017» με Κωδικό ΟΠΣ 5001966 του Ε.Π. «Ανάπτυξη Ανθρώπινου Δυναμικού, Εκπαίδευση και Δια Βίου Μάθηση 2014-2020».</t>
  </si>
  <si>
    <r>
      <rPr>
        <b/>
        <sz val="14"/>
        <color theme="1"/>
        <rFont val="Calibri"/>
        <family val="2"/>
        <charset val="161"/>
        <scheme val="minor"/>
      </rPr>
      <t>ΠΕ70</t>
    </r>
    <r>
      <rPr>
        <sz val="14"/>
        <color theme="1"/>
        <rFont val="Calibri"/>
        <family val="2"/>
        <charset val="161"/>
        <scheme val="minor"/>
      </rPr>
      <t xml:space="preserve">
</t>
    </r>
    <r>
      <rPr>
        <sz val="10"/>
        <color indexed="8"/>
        <rFont val="Calibri"/>
        <family val="2"/>
        <charset val="161"/>
      </rPr>
      <t xml:space="preserve">ΔΑΣΚΑΛΩΝ </t>
    </r>
    <r>
      <rPr>
        <b/>
        <sz val="10"/>
        <color indexed="8"/>
        <rFont val="Calibri"/>
        <family val="2"/>
        <charset val="161"/>
      </rPr>
      <t>(μειωμένου)</t>
    </r>
  </si>
  <si>
    <r>
      <rPr>
        <b/>
        <sz val="11"/>
        <color theme="1"/>
        <rFont val="Calibri"/>
        <family val="2"/>
        <charset val="161"/>
        <scheme val="minor"/>
      </rPr>
      <t>ΠΕ16.01.50</t>
    </r>
    <r>
      <rPr>
        <b/>
        <sz val="12"/>
        <color theme="1"/>
        <rFont val="Calibri"/>
        <family val="2"/>
        <charset val="161"/>
        <scheme val="minor"/>
      </rPr>
      <t xml:space="preserve">
</t>
    </r>
    <r>
      <rPr>
        <b/>
        <sz val="10"/>
        <color theme="1"/>
        <rFont val="Calibri"/>
        <family val="2"/>
        <charset val="161"/>
        <scheme val="minor"/>
      </rPr>
      <t>(&amp; ΤΕ.16.50)</t>
    </r>
    <r>
      <rPr>
        <b/>
        <sz val="12"/>
        <color theme="1"/>
        <rFont val="Calibri"/>
        <family val="2"/>
        <charset val="161"/>
        <scheme val="minor"/>
      </rPr>
      <t xml:space="preserve">
</t>
    </r>
    <r>
      <rPr>
        <b/>
        <sz val="11"/>
        <color indexed="8"/>
        <rFont val="Calibri"/>
        <family val="2"/>
        <charset val="161"/>
      </rPr>
      <t>ΜΟΥΣΙΚΗΣ</t>
    </r>
    <r>
      <rPr>
        <b/>
        <sz val="12"/>
        <color indexed="8"/>
        <rFont val="Calibri"/>
        <family val="2"/>
        <charset val="161"/>
      </rPr>
      <t xml:space="preserve"> ΕΑΕ</t>
    </r>
  </si>
  <si>
    <t>167651/Ε1/10-10-2016 (ΑΔΑ: ΨΩΗΖ4653ΠΣ-ΞΞΧ)</t>
  </si>
  <si>
    <t>Πρόσληψη 19 εκπαιδευτικών κλάδων ΠΕ06-Αγγλικής Γλώσσας, ΠΕ08-Καλλιτεχνικών Μαθημάτων, ΠΕ11-Φυσικής Αγωγής, ΠΕ19-ΠΕ20-Πληροφορικής και ΠΕ32-Θεατρικών Σπουδών ως προσωρινών αναπληρωτών πλήρους και μειωμένου ωραρίου με σχέση εργασίας Ιδιωτικού Δικαίου ορισμένου χρόνου για το διδακτικό έτος 2016-2017.</t>
  </si>
  <si>
    <t>167654/Ε1/10-10-2016 (ΑΔΑ: 6Ι2Χ4653ΠΣ-ΤΦ8)</t>
  </si>
  <si>
    <t>167653/Ε1/10-10-2016 (ΑΔΑ: 638Χ4653ΠΣ-Υ9Μ)</t>
  </si>
  <si>
    <t>Ε.Σ.Π.Α. (ΔΥΕΠ / ΤΥ ΖΕΠ)</t>
  </si>
  <si>
    <t>169793/Ε1/12-10-2016 (ΑΔΑ: 7ΗΧΛ4653ΠΣ-47Σ)</t>
  </si>
  <si>
    <t>Πρόσληψη 391 εκπαιδευτικών κλάδων ΠΕ70-Δασκάλων, ΠΕ60-Νηπιαγωγών, ΠΕ11-Φυσικής Αγωγής, ΠΕ32-Θεατρικών Σπουδών και ΠΕ18.41-Δραματικής Τέχνης ως προσωρινών αναπληρωτών με σχέση εργασίας Ιδιωτικού Δικαίου ορισμένου χρόνου για το διδακτικό έτος 2016-2017.</t>
  </si>
  <si>
    <t>169789/Ε1/12-10-2016 (ΑΔΑ: 7ΘΧ04653ΠΣ-9ΓΗ)</t>
  </si>
  <si>
    <t>Πρόσληψη 453 εκπαιδευτικών πλήρους ωραρίου και 193 εκπαιδευτικών μειωμένου ωραρίου των κλάδων ΠΕ05-Γαλλικής Γλώσσας, ΠΕ06-Αγγλικής Γλώσσας, ΠΕ07-Γερμανικής Γλώσσας, ΠΕ08-Καλλιτεχνικών Μαθημάτων, ΠΕ16.01-Μουσικής και ΠΕ19-ΠΕ20-Πληροφορικής ως προσωρινών αναπληρωτών με σχέση εργασίας Ιδιωτικού Δικαίου ορισμένου χρόνου για το διδακτικό έτος 2016-2017.</t>
  </si>
  <si>
    <r>
      <t xml:space="preserve">144444/Ε1/07-09-2016 (ΑΔΑ: 7Ν8Τ4653ΠΣ-ΤΕΨ) </t>
    </r>
    <r>
      <rPr>
        <sz val="9"/>
        <rFont val="Calibri"/>
        <family val="2"/>
        <charset val="161"/>
      </rPr>
      <t xml:space="preserve">όπως τροποποιήθηκε με την </t>
    </r>
    <r>
      <rPr>
        <sz val="11"/>
        <rFont val="Calibri"/>
        <family val="2"/>
        <charset val="161"/>
      </rPr>
      <t>166219/Ε1/07-10-2016 (ΑΔΑ: 6ΧΧ84653ΠΣ-Δ2Φ)</t>
    </r>
  </si>
  <si>
    <r>
      <t xml:space="preserve">144433/Ε1/07-09-2016 (ΑΔΑ: 6ΡΙΩ4653ΠΣ-ΕΛΠ) </t>
    </r>
    <r>
      <rPr>
        <sz val="9"/>
        <rFont val="Calibri"/>
        <family val="2"/>
        <charset val="161"/>
      </rPr>
      <t xml:space="preserve">όπως τροποποιήθηκε με την </t>
    </r>
    <r>
      <rPr>
        <sz val="11"/>
        <rFont val="Calibri"/>
        <family val="2"/>
        <charset val="161"/>
      </rPr>
      <t>166219/Ε1/07-10-2016 (ΑΔΑ: 6ΧΧ84653ΠΣ-Δ2Φ)</t>
    </r>
  </si>
  <si>
    <t>Α΄ ΦΑΣΗ ΠΕ70 για ΕΝΙΑΙΟΥ ΤΥΠΟΥ Δ.Σ. 07-09-16 (&amp; τροποποίηση 07-10-16)</t>
  </si>
  <si>
    <r>
      <t>Α΄ ΦΑΣΗ ΠΕ70 [&amp; ΕΙΔΙΚ.] για ΔΥΕΠ [Ένταξη ΕΚΟ στα Δ.Σ.]</t>
    </r>
    <r>
      <rPr>
        <sz val="11"/>
        <rFont val="Calibri"/>
        <family val="2"/>
        <charset val="161"/>
        <scheme val="minor"/>
      </rPr>
      <t xml:space="preserve"> 10-10-16</t>
    </r>
  </si>
  <si>
    <t>Α΄ ΦΑΣΗ ΤΑΚΤΙΚΟΣ ΠΕ60-ΠΕ70 [&amp; ΕΙΔΙΚ.] (Γ΄ ΠΕ60-ΠΕ70 πλην ΔΥΕΠ) 12-10-16</t>
  </si>
  <si>
    <t>Α΄ ΦΑΣΗ ΠΕ06 ΠΕ08… (ΕΙΔΙΚ.) για ΔΥΕΠ [Ένταξη ΕΚΟ στα Δ.Σ.] 10-10-16</t>
  </si>
  <si>
    <t>Γ΄ ΦΑΣΗ ΣΜΕΑΕ ΔΑΣΚ. ΕΑΕ, Ν/Γ ΕΑΕ &amp; ΕΙΔΙΚ. ΕΑΕ ΕΞΑΤΟΜ. 10-10-16</t>
  </si>
  <si>
    <t>Πρόσληψη 424 εκπαιδευτικών του κλάδου ΠΕ70-Δασκάλων ως προσωρινών αναπληρωτών στο πλαίσιο υλοποίησης της Πράξης «Ένταξη ευάλωτων κοινωνικών ομάδων (ΕΚΟ) στα δημοτικά σχολεία-Τάξεις Υποδοχής, σχολικό έτος 2016-2017» με Κωδικό ΟΠΣ 5001966 του Ε.Π. «Ανάπτυξη Ανθρώπινου Δυναμικού, Εκπαίδευση και Δια Βίου Μάθηση 2014-2020».</t>
  </si>
  <si>
    <t>176273/Ε1/21-10-2016 (ΑΔΑ: Ω8Β04653ΠΣ-ΘΘΛ)</t>
  </si>
  <si>
    <t>Α΄ ΦΑΣΗ ΠΕ70 για ΤΥ ΖΕΠ [Ένταξη ΕΚΟ στα Δ.Σ.] 21-10-16</t>
  </si>
  <si>
    <t>Πρόσληψη 5 εκπαιδευτικών του κλάδου ΠΕ70-Δασκάλων ως προσωρινών αναπληρωτών μειωμένου ωραρίου στο πλαίσιο υλοποίησης της Πράξης «Ένταξη ευάλωτων κοινωνικών ομάδων (ΕΚΟ) στα δημοτικά σχολεία-Τάξεις Υποδοχής, σχολικό έτος 2016-2017» με Κωδικό ΟΠΣ 5001966 του Ε.Π. «Ανάπτυξη Ανθρώπινου Δυναμικού, Εκπαίδευση και Δια Βίου Μάθηση 2014-2020».</t>
  </si>
  <si>
    <r>
      <t>Β΄ ΦΑΣΗ ΠΕ70 για ΔΥΕΠ [Ένταξη ΕΚΟ στα Δ.Σ.]</t>
    </r>
    <r>
      <rPr>
        <sz val="11"/>
        <rFont val="Calibri"/>
        <family val="2"/>
        <charset val="161"/>
        <scheme val="minor"/>
      </rPr>
      <t xml:space="preserve"> 26-10-16</t>
    </r>
  </si>
  <si>
    <t>Πρόσληψη 775 Δασκάλων ΕΑΕ (ΠΕ71 &amp; ΠΕ70.50) και Νηπιαγωγών ΕΑΕ (ΠΕ61 &amp; ΠΕ60.50) ως αναπληρωτών εκπαιδευτικών στο πλαίσιο υλοποίησης της Πράξης «Πρόγραμμα εξειδικευμένης εκπαιδευτικής υποστήριξης με ένταξη μαθητών με αναπηρία ή/και ειδικές εκπαιδευτικές ανάγκες, σχολικό έτος 2016-2017» με κωδικό ΟΠΣ 5001960 του Ε.Π. «Ανάπτυξη Ανθρώπινου Δυναμικού, Εκπαίδευση και Διά Βίου Μάθηση 2014-2020» για το διδακτικό έτος 2016-2017.</t>
  </si>
  <si>
    <t>179592/Ε1/26-10-2016 (ΑΔΑ: 7Η4Θ4653ΠΣ-ΘΥΨ)</t>
  </si>
  <si>
    <t>184949/Ε1/02-11-2016 (ΑΔΑ: ΩΒΟΨ4653ΠΣ-Ρ0Η)</t>
  </si>
  <si>
    <t>Β΄ ΦΑΣΗ ΠΑΡΑΛΛΗΛΗ ΕΞΕΙΔ. 02-11-16</t>
  </si>
  <si>
    <t>Πρόσληψη 77 εκπαιδευτικών των κλάδων ΠΕ70-Δασκάλων και ΠΕ06-Αγγλικής Γλώσσας ως προσωρινών αναπληρωτών πλήρους και μειωμένου ωραρίου στο πλαίσιο υλοποίησης της Πράξης «Ενιαίου Τύπου Δημοτικό Σχολείο» του Ε.Π. «Ανάπτυξη Ανθρώπινου Δυναμικού, Εκπαίδευση και Δια Βίου Μάθηση 2014-2020».</t>
  </si>
  <si>
    <t>188335/Ε1/07-11-2016 (ΑΔΑ: ΨΞΤΨ4653ΠΣ-ΖΩΦ)</t>
  </si>
  <si>
    <t>Πρόσληψη 18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</si>
  <si>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t>188346/Ε1/07-11-2016 (ΑΔΑ: ΩΠΡ84653ΠΣ-2ΥΨ)</t>
  </si>
  <si>
    <t>Πρόσληψη 61 εκπαιδευτικών των κλάδων ΠΕ70-Δασκάλων, ΠΕ60-Νηπιαγωγών και ΠΕ06-Αγγλικής Γλώσσας ως προσωρινών αναπληρωτών με σχέση εργασίας Ιδιωτικού Δικαίου ορισμένου χρόνου για το διδακτικό έτος 2016-2017.</t>
  </si>
  <si>
    <t>188326/Ε1/07-11-2016 (ΑΔΑ: Ω07Κ4653ΠΣ-4ΞΜ)</t>
  </si>
  <si>
    <t>Γ΄ ΦΑΣΗ ΠΕ70 [&amp; ΠΕ06] για ΕΝΙΑΙΟΥ ΤΥΠΟΥ Δ.Σ. 07-11-16</t>
  </si>
  <si>
    <t>Γ΄ ΦΑΣΗ ΠΕ60 ΠΡΟΣΧΟΛ. ΕΚΠ/ΣΗ 07-11-16</t>
  </si>
  <si>
    <r>
      <t xml:space="preserve">Β΄ ΦΑΣΗ ΤΑΚΤΙΚΟΣ </t>
    </r>
    <r>
      <rPr>
        <sz val="10"/>
        <color theme="1"/>
        <rFont val="Calibri"/>
        <family val="2"/>
        <charset val="161"/>
        <scheme val="minor"/>
      </rPr>
      <t>ΠΕ60 ΠΕ70 ΠΕ06</t>
    </r>
    <r>
      <rPr>
        <sz val="9"/>
        <color theme="1"/>
        <rFont val="Calibri"/>
        <family val="2"/>
        <charset val="161"/>
        <scheme val="minor"/>
      </rPr>
      <t xml:space="preserve"> (Δ΄ ΠΕ60-ΠΕ70 πλην ΔΥΕΠ) </t>
    </r>
    <r>
      <rPr>
        <sz val="11"/>
        <color theme="1"/>
        <rFont val="Calibri"/>
        <family val="2"/>
        <charset val="161"/>
        <scheme val="minor"/>
      </rPr>
      <t>07-11-16</t>
    </r>
  </si>
  <si>
    <t>Πρόσληψη 21 εκπαιδευτικών των κλάδων ΠΕ70-Δασκάλων, ΠΕ06-Αγγλικής Γλώσσας,  ΠΕ08-Καλλιτεχνικών Μαθημάτων, ΠΕ11-Φυσικής Αγωγής και ΠΕ19-Πληροφορικής ως προσωρινών αναπληρωτών μειωμένου ωραρίου στο πλαίσιο υλοποίησης της Πράξης «Ένταξη ευάλωτων κοινωνικών ομάδων (ΕΚΟ) στα δημοτικά σχολεία-Τάξεις Υποδοχής, σχολικό έτος 2016-2017» του Ε.Π. «Ανάπτυξη Ανθρώπινου Δυναμικού, Εκπαίδευση και Δια Βίου Μάθηση 2014-2020».</t>
  </si>
  <si>
    <r>
      <t>Γ΄ ΦΑΣΗ ΠΕ70 [&amp; ΕΙΔΙΚ.] για ΔΥΕΠ [Ένταξη ΕΚΟ στα Δ.Σ.]</t>
    </r>
    <r>
      <rPr>
        <sz val="11"/>
        <rFont val="Calibri"/>
        <family val="2"/>
        <charset val="161"/>
        <scheme val="minor"/>
      </rPr>
      <t xml:space="preserve"> 09-11-16</t>
    </r>
  </si>
  <si>
    <t>190021/Ε1/09-11-2016 (ΑΔΑ: 64Ε24653ΠΣ-0Ε1)</t>
  </si>
  <si>
    <t>Πρόσληψη 85 εκπ/κών πλήρους ωραρίου και 40 εκπ/κών μειωμένου ωραρίου των κλάδων ΠΕ70-Δασκάλων, ΠΕ05-Γαλλικής Γλώσσας, ΠΕ06-Αγγλικής Γλώσσας, ΠΕ07-Γερμανικής Γλώσσας, ΠΕ08-Καλλιτεχνικών Μαθημάτων, ΠΕ11-Φυσικής Αγωγής, ΠΕ16.01-Μουσικής, ΠΕ19-ΠΕ20-Πληροφορικής και ΠΕ32-Θεατρικών Σπουδών στο πλαίσιο υλοποίησης της Πράξης «Ενιαίου Τύπου Δημοτικό Σχολείο» του Ε.Π. «Ανάπτυξη Ανθρώπινου Δυναμικού, Εκπαίδευση και Δια Βίου Μάθηση 2014-2020».</t>
  </si>
  <si>
    <t>Πρόσληψη 2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</si>
  <si>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t>Πρόσληψη  107 εκπαιδευτικών πλήρους ωραρίου και 83 εκπαιδευτικών μειωμένου ωραρίου των κλάδων ΠΕ70-Δασκάλων, ΠΕ60-Νηπιαγωγών, ΠΕ05-Γαλλικής Γλώσσας, ΠΕ06-Αγγλικής Γλώσσας, ΠΕ07-Γερμανικής Γλώσσας, ΠΕ08-Καλλιτεχνικών Μαθημάτων, ΠΕ11-Φυσικής Αγωγής, ΠΕ16.01-Μουσικής, ΠΕ19-ΠΕ20-Πληροφορικής, ΠΕ32-Θεατρικών Σπουδών και ΠΕ18.41-Δραματικής Τέχνης ως προσωρινών αναπληρωτών με σχέση εργασίας Ιδιωτικού Δικαίου ορισμένου χρόνου για το διδακτικό έτος 2016-2017.</t>
  </si>
  <si>
    <t>Α΄ ΦΑΣΗ ΠΕ16.01 (Γ΄ Π.Δ.Ε.) 03-10-16</t>
  </si>
  <si>
    <t>Α΄ ΦΑΣΗ ΠΕ60-ΠΕ70 (Α΄ Π.Δ.Ε.) 07-09-16 (&amp; τροποποίηση 07-10-16)</t>
  </si>
  <si>
    <t>Β΄ ΦΑΣΗ ΠΕ60-ΠΕ70 [&amp; ΕΙΔΙΚ.] (Β΄ Π.Δ.Ε.) 26-09-16</t>
  </si>
  <si>
    <t>Α΄ ΦΑΣΗ ΠΕ70 [&amp; ΕΙΔΙΚ.] για ΔΥΕΠ (Δ΄ Π.Δ.Ε.) 10-10-16</t>
  </si>
  <si>
    <t>Β΄ ΦΑΣΗ ΠΕ05 ΠΕ06 ΠΕ07 ΠΕ08 ΠΕ16.01 ΠΕ19-20 (Ε΄ Π.Δ.Ε.) 12-10-16</t>
  </si>
  <si>
    <r>
      <t xml:space="preserve">Α΄ ΦΑΣΗ ΤΑΚΤΙΚΟΣ </t>
    </r>
    <r>
      <rPr>
        <sz val="10"/>
        <color theme="1"/>
        <rFont val="Calibri"/>
        <family val="2"/>
        <charset val="161"/>
        <scheme val="minor"/>
      </rPr>
      <t>ΠΕ60 ΠΕ70 ΠΕ11 ΠΕ32 ΠΕ18.41</t>
    </r>
    <r>
      <rPr>
        <sz val="9"/>
        <color theme="1"/>
        <rFont val="Calibri"/>
        <family val="2"/>
        <charset val="161"/>
        <scheme val="minor"/>
      </rPr>
      <t xml:space="preserve"> (Γ΄ ΠΕ60-ΠΕ70 πλην ΤΥ/ΔΥΕΠ) </t>
    </r>
    <r>
      <rPr>
        <sz val="11"/>
        <color theme="1"/>
        <rFont val="Calibri"/>
        <family val="2"/>
        <charset val="161"/>
        <scheme val="minor"/>
      </rPr>
      <t>12-10-16</t>
    </r>
  </si>
  <si>
    <r>
      <t xml:space="preserve">Β΄ ΦΑΣΗ ΤΑΚΤΙΚΟΣ </t>
    </r>
    <r>
      <rPr>
        <sz val="10"/>
        <color theme="1"/>
        <rFont val="Calibri"/>
        <family val="2"/>
        <charset val="161"/>
        <scheme val="minor"/>
      </rPr>
      <t>ΠΕ60 ΠΕ70 ΠΕ06</t>
    </r>
    <r>
      <rPr>
        <sz val="9"/>
        <color theme="1"/>
        <rFont val="Calibri"/>
        <family val="2"/>
        <charset val="161"/>
        <scheme val="minor"/>
      </rPr>
      <t xml:space="preserve"> (Δ΄ ΠΕ60-ΠΕ70 πλην ΤΥ/ΔΥΕΠ) </t>
    </r>
    <r>
      <rPr>
        <sz val="11"/>
        <color theme="1"/>
        <rFont val="Calibri"/>
        <family val="2"/>
        <charset val="161"/>
        <scheme val="minor"/>
      </rPr>
      <t>07-11-16</t>
    </r>
  </si>
  <si>
    <r>
      <t xml:space="preserve">Δ΄ ΦΑΣΗ ΠΕ60 ΠΡΟΣΧΟΛ. ΕΚΠ/ΣΗ </t>
    </r>
    <r>
      <rPr>
        <sz val="9"/>
        <color theme="1"/>
        <rFont val="Calibri"/>
        <family val="2"/>
        <charset val="161"/>
        <scheme val="minor"/>
      </rPr>
      <t>(Ε΄ ΠΕ60)</t>
    </r>
    <r>
      <rPr>
        <sz val="11"/>
        <color theme="1"/>
        <rFont val="Calibri"/>
        <family val="2"/>
        <charset val="161"/>
        <scheme val="minor"/>
      </rPr>
      <t xml:space="preserve"> 14-11-16</t>
    </r>
  </si>
  <si>
    <t>Ε΄ ΦΑΣΗ ΠΕ60-ΠΕ70 (ΣΤ΄ Π.Δ.Ε.) 14-11-16</t>
  </si>
  <si>
    <t>196386/Ε1/17-11-2016 (ΑΔΑ: ΨΟΗ24653ΠΣ-ΜΜΟ)</t>
  </si>
  <si>
    <t>Πρόσληψη 7 εκπαιδευτικών των κλάδων ΠΕ70-Δασκάλων, ΠΕ06-Αγγλικής Γλώσσας και ΠΕ11-Φυσικής Αγωγής ως προσωρινών αναπληρωτών μειωμένου ωραρίου στο πλαίσιο υλοποίησης της Πράξης «Ένταξη ευάλωτων κοινωνικών ομάδων (ΕΚΟ) στα δημοτικά σχολεία-Τάξεις Υποδοχής, σχολικό έτος 2016-2017» του Ε.Π. «Ανάπτυξη Ανθρώπινου Δυναμικού, Εκπαίδευση και Δια Βίου Μάθηση 2014-2020».</t>
  </si>
  <si>
    <r>
      <t>Δ΄ ΦΑΣΗ ΠΕ70 [&amp; ΕΙΔΙΚ.] για ΔΥΕΠ [Ένταξη ΕΚΟ στα Δ.Σ.]</t>
    </r>
    <r>
      <rPr>
        <sz val="11"/>
        <rFont val="Calibri"/>
        <family val="2"/>
        <charset val="161"/>
        <scheme val="minor"/>
      </rPr>
      <t xml:space="preserve"> 17-11-16</t>
    </r>
  </si>
  <si>
    <t>Πρόσληψη 55 Δασκάλων ΕΑΕ (ΠΕ71 &amp; ΠΕ70.50) και Νηπιαγωγών ΕΑΕ (ΠΕ61 &amp; ΠΕ60.50) ως αναπληρωτών εκπαιδευτικών στο πλαίσιο υλοποίησης της Πράξης «Ανάπτυξη υποστηρικτών δομών για την ένταξη και συμπερίληψη στην εκπαίδευση των μαθητών με αναπηρία ή και ειδικές εκπαιδευτικές ανάγκες, σχολικό έτος 2016-17» με κωδικό ΟΠΣ 5001982 του Ε.Π. «Ανάπτυξη Ανθρώπινου Δυναμικού, Εκπαίδευση και Διά Βίου Μάθηση 2014-2020» για το διδακτικό έτος 2016-2017.</t>
  </si>
  <si>
    <t>Ε.Σ.Π.Α. (ΚΕΔΔΥ)</t>
  </si>
  <si>
    <t>200269/Ε1/24-11-2016 (ΑΔΑ: ΩΕΦΖ4653ΠΣ-ΔΝΘ)</t>
  </si>
  <si>
    <t>Α΄ ΦΑΣΗ ΚΕΔΔΥ 24-11-16</t>
  </si>
  <si>
    <t>Γ.Λ.Κ. (ΓΕΝ. ΕΚΠ/ΣΗ &amp; ΕΙΔ. ΑΓΩΓΗ_ΣΜΕΑΕ)</t>
  </si>
  <si>
    <t>Πρόσληψη 130 εκπαιδευτικών των κλάδων Δασκάλων ΕΑΕ (ΠΕ71 &amp; ΠΕ70.50), ΠΕ70-Δασκάλων, Νηπιαγωγών ΕΑΕ (ΠΕ60.50) και Φυσικής Αγωγής ΕΑΕ (ΠΕ11.01) ως προσωρινών αναπληρωτών με σχέση εργασίας Ιδιωτικού Δικαίου ορισμένου χρόνου για το διδακτικό έτος 2016-2017.</t>
  </si>
  <si>
    <t>202861/Ε1/28-11-2016 (ΑΔΑ: 69ΨΧ4653ΠΣ-83Ο)</t>
  </si>
  <si>
    <t>Πρόσληψη 229 εκπαιδευτικών Δασκάλων ΕΑΕ (ΠΕ71 &amp; ΠΕ70.50), Νηπιαγωγών ΕΑΕ (ΠΕ60.50) και Δασκάλων (ΠΕ70) ως προσωρινών αναπληρωτών στο πλαίσιο υλοποίησης της Πράξης «ΠΡΟΓΡΑΜΜΑ ΜΕΤΡΩΝ ΕΞΑΤΟΜΙΚΕΥΜΕΝΗΣ ΥΠΟΣΤΗΡΙΞΗΣ ΜΑΘΗΤΩΝ ΜΕ ΑΝΑΠΗΡΙΕΣ Ή/ΚΑΙ ΕΙΔΙΚΕΣ ΕΚΠΑΙΔΕΥΤΙΚΕΣ ΑΝΑΓΚΕΣ, ΣΧΟΛΙΚΟ ΕΤΟΣ 2016-2017» με Κωδικό ΟΠΣ 5001975 του Ε.Π. «Ανάπτυξη Ανθρώπινου Δυναμικού, Εκπαίδευση και Δια Βίου Μάθηση 2014-2020».</t>
  </si>
  <si>
    <t>202869/Ε1/28-11-2016 (ΑΔΑ: 6Ν6Ι4653ΠΣ-Ι0Ζ)</t>
  </si>
  <si>
    <t>Πρόσληψη 4 εκπαιδευτικών του κλάδου Δασκάλων ΕΑΕ (ΠΕ70.50) ως προσωρινών αναπληρωτών με σχέση εργασίας Ιδιωτικού Δικαίου ορισμένου χρόνου για το διδακτικό έτος 2016-2017.</t>
  </si>
  <si>
    <t>202875/Ε1/28-11-2016 (ΑΔΑ: ΨΧΡΘ4653ΠΣ-ΟΔΓ)</t>
  </si>
  <si>
    <t>Δ΄ ΦΑΣΗ ΣΜΕΑΕ ΔΑΣΚ. ΕΑΕ, Ν/Γ ΕΑΕ ΕΞΑΤΟΜ. 28-11-16</t>
  </si>
  <si>
    <r>
      <t>Α΄ ΦΑΣΗ ΤΑΚΤΙΚΟΣ ΣΜΕΑΕ-ΤΕ</t>
    </r>
    <r>
      <rPr>
        <sz val="9"/>
        <color theme="1"/>
        <rFont val="Calibri"/>
        <family val="2"/>
        <charset val="161"/>
        <scheme val="minor"/>
      </rPr>
      <t xml:space="preserve"> (Δ΄ ΣΜΕΑΕ-ΤΕ) </t>
    </r>
    <r>
      <rPr>
        <sz val="11"/>
        <color theme="1"/>
        <rFont val="Calibri"/>
        <family val="2"/>
        <charset val="161"/>
        <scheme val="minor"/>
      </rPr>
      <t>28-11-16</t>
    </r>
  </si>
  <si>
    <t>ΣΥΜΠΛΗΡΩΣΗ Α΄ ΦΑΣΗ ΤΑΚΤΙΚΟΣ ΣΜΕΑΕ-ΤΕ (Δ΄ ΣΜΕΑΕ-ΤΕ) 28-11-16</t>
  </si>
  <si>
    <t>193415/Ε1/14-11-2016 (ΑΔΑ: 604Ε4653ΠΣ-ΒΔΚ)</t>
  </si>
  <si>
    <t>193423/Ε1/14-11-2016 (ΑΔΑ: 79Ο14653ΠΣ-ΗΝΣ)</t>
  </si>
  <si>
    <t>193421/Ε1/14-11-2016 (ΑΔΑ: 6ΨΘΧ4653ΠΣ-ΩΙΙ)</t>
  </si>
  <si>
    <t>Πρόσληψη 31 εκπαιδευτικών των κλάδων ΠΕ70-Δασκάλων, ΠΕ06-Αγγλικής Γλώσσας, ΠΕ08-Καλλιτεχνικών Μαθημάτων, ΠΕ11-Φυσικής Αγωγής, ΠΕ19-20-Πληροφορικής και ΠΕ32-Θεατρικών Σπουδών ως προσωρινών αναπληρωτών πλήρους και μειωμένου ωραρίου στο πλαίσιο υλοποίησης της Πράξης «Ένταξη ευάλωτων κοινωνικών ομάδων (ΕΚΟ) στα δημοτικά σχολεία-Τάξεις Υποδοχής, σχολικό έτος 2016-2017» του Ε.Π. «Ανάπτυξη Ανθρώπινου Δυναμικού, Εκπαίδευση και Δια Βίου Μάθηση 2014-2020».</t>
  </si>
  <si>
    <t>2895/Ε1/09-01-2017 (ΑΔΑ: 6ΕΤ94653ΠΣ-8ΗΧ)</t>
  </si>
  <si>
    <r>
      <t>Ε΄ ΦΑΣΗ ΠΕ70 [&amp; ΕΙΔΙΚ.] για ΔΥΕΠ [Ένταξη Ε</t>
    </r>
    <r>
      <rPr>
        <sz val="11"/>
        <rFont val="Calibri"/>
        <family val="2"/>
        <charset val="161"/>
        <scheme val="minor"/>
      </rPr>
      <t>ΚΟ στα Δ.Σ.] 09-01-17</t>
    </r>
  </si>
  <si>
    <r>
      <t>Ε΄ ΦΑΣΗ ΠΕ70 [&amp; ΕΙΔΙΚ.] για ΔΥΕΠ [Ένταξη ΕΚΟ στ</t>
    </r>
    <r>
      <rPr>
        <sz val="11"/>
        <rFont val="Calibri"/>
        <family val="2"/>
        <charset val="161"/>
        <scheme val="minor"/>
      </rPr>
      <t>α Δ.Σ.] 09-01-17</t>
    </r>
  </si>
  <si>
    <t>Πρόσληψη 5 Δασκάλων ΕΑΕ (ΠΕ70.50) και Νηπιαγωγών ΕΑΕ (ΠΕ60.50) ως αναπληρωτών εκπαιδευτικών στο πλαίσιο υλοποίησης της Πράξης «Ανάπτυξη υποστηρικτών δομών για την ένταξη και συμπερίληψη στην εκπαίδευση των μαθητών με αναπηρία ή και ειδικές εκπαιδευτικές ανάγκες, σχολικό έτος 2016-17» με κωδικό ΟΠΣ 5001982 του Ε.Π. «Ανάπτυξη Ανθρώπινου Δυναμικού, Εκπαίδευση και Διά Βίου Μάθηση 2014-2020» για το διδακτικό έτος 2016-2017.</t>
  </si>
  <si>
    <t>6147/Ε1/13-01-2017 (ΑΔΑ: ΩΣΑΤ4653ΠΣ-ΥΕΥ)</t>
  </si>
  <si>
    <t>6233/Ε1/13-01-2017 (ΑΔΑ: ΩΨΦΨ4653ΠΣ-ΑΕΛ)</t>
  </si>
  <si>
    <t>Πρόσληψη εκπαιδευτικού για τη διδασκαλία του μαθήματος των θρησκευτικών του καθολικού δόγματος για το διδακτικό έτος 2016-2017</t>
  </si>
  <si>
    <t>Πρόσληψη 9 εκπαιδευτικών αρμένικης γλώσσας και ιστορίας στα σχολεία του Αρμενικού Κυανού Σταυρού ως προσωρινών αναπληρωτών με σχέση εργασίας Ιδιωτικού Δικαίου ορισμένου χρόνου για το σχολικό έτος 2016-2017.</t>
  </si>
  <si>
    <t>Γ.Λ.Κ. (ΑΡΜΕΝΙΚΟΣ)</t>
  </si>
  <si>
    <t>Πρόσληψη 217 εκπαιδευτικών των κλάδων Δασκάλων ΕΑΕ (ΠΕ71 &amp; ΠΕ70.50), ΠΕ70-Δασκάλων και Νηπιαγωγών ΕΑΕ (ΠΕ60.50) ως προσωρινών αναπληρωτών με σχέση εργασίας Ιδιωτικού Δικαίου ορισμένου χρόνου για το διδακτικό έτος 2016-2017</t>
  </si>
  <si>
    <t>6792/Ε1/16-01-2017 (ΑΔΑ: Ω2ΑΞ4653ΠΣ-Ξ24)</t>
  </si>
  <si>
    <t>Πρόσληψη 37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</si>
  <si>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t>6780/Ε1/16-01-2017 (ΑΔΑ: 6ΦΜ44653ΠΣ-ΝΒΡ)</t>
  </si>
  <si>
    <t>Πρόσληψη 25 εκπαιδευτικών των κλάδων ΠΕ70-Δασκάλων και ΠΕ60-Νηπιαγωγών ως προσωρινών αναπληρωτών με σχέση εργασίας Ιδιωτικού Δικαίου ορισμένου χρόνου για το διδακτικό έτος 2016-2017.</t>
  </si>
  <si>
    <t>6781/Ε1/16-01-2017 (ΑΔΑ: 6ΨΒΦ4653ΠΣ-ΦΛΛ)</t>
  </si>
  <si>
    <t>Πρόσληψη 142 εκπ/κών κλάδου ΠΕ70-Δασκάλων στο πλαίσιο υλοποίησης της Πράξης «Ενιαίου Τύπου Δημοτικό Σχολείο» του Ε.Π. «Ανάπτυξη Ανθρώπινου Δυναμικού, Εκπαίδευση και Δια Βίου Μάθηση 2014-2020».</t>
  </si>
  <si>
    <t>6785/Ε1/16-01-2017 (ΑΔΑ: 6ΨΞΕ4653ΠΣ-ΛΞΠ)</t>
  </si>
  <si>
    <t>Β΄ ΦΑΣΗ ΚΕΔΔΥ 16-01-17</t>
  </si>
  <si>
    <r>
      <t>Β΄ ΦΑΣΗ ΤΑΚΤΙΚΟΣ ΣΜΕΑΕ-ΤΕ</t>
    </r>
    <r>
      <rPr>
        <sz val="9"/>
        <color theme="1"/>
        <rFont val="Calibri"/>
        <family val="2"/>
        <charset val="161"/>
        <scheme val="minor"/>
      </rPr>
      <t xml:space="preserve"> (Ε΄ ΣΜΕΑΕ-ΤΕ) </t>
    </r>
    <r>
      <rPr>
        <sz val="11"/>
        <color theme="1"/>
        <rFont val="Calibri"/>
        <family val="2"/>
        <charset val="161"/>
        <scheme val="minor"/>
      </rPr>
      <t>16-01-17</t>
    </r>
  </si>
  <si>
    <r>
      <t xml:space="preserve">Ε΄ ΦΑΣΗ ΠΕ60 ΠΡΟΣΧΟΛ. ΕΚΠ/ΣΗ </t>
    </r>
    <r>
      <rPr>
        <sz val="9"/>
        <color theme="1"/>
        <rFont val="Calibri"/>
        <family val="2"/>
        <charset val="161"/>
        <scheme val="minor"/>
      </rPr>
      <t>(ΣΤ΄ ΠΕ60)</t>
    </r>
    <r>
      <rPr>
        <sz val="11"/>
        <color theme="1"/>
        <rFont val="Calibri"/>
        <family val="2"/>
        <charset val="161"/>
        <scheme val="minor"/>
      </rPr>
      <t xml:space="preserve"> 16-01-17</t>
    </r>
  </si>
  <si>
    <r>
      <t xml:space="preserve">Γ΄ ΦΑΣΗ ΤΑΚΤΙΚΟΣ </t>
    </r>
    <r>
      <rPr>
        <sz val="10"/>
        <color theme="1"/>
        <rFont val="Calibri"/>
        <family val="2"/>
        <charset val="161"/>
        <scheme val="minor"/>
      </rPr>
      <t xml:space="preserve">ΠΕ60 ΠΕ70  </t>
    </r>
    <r>
      <rPr>
        <sz val="9"/>
        <color theme="1"/>
        <rFont val="Calibri"/>
        <family val="2"/>
        <charset val="161"/>
        <scheme val="minor"/>
      </rPr>
      <t xml:space="preserve">(ΣΤ΄ ΠΕ60-ΠΕ70 πλην ΤΥ/ΔΥΕΠ) </t>
    </r>
    <r>
      <rPr>
        <sz val="11"/>
        <color theme="1"/>
        <rFont val="Calibri"/>
        <family val="2"/>
        <charset val="161"/>
        <scheme val="minor"/>
      </rPr>
      <t>16-01-17</t>
    </r>
  </si>
  <si>
    <t>Πρόσληψη 133 αναπληρωτών εκπ/κών των κλάδων ΠΕ05-Γαλλικής Γλώσσας, ΠΕ06-Αγγλικής Γλώσσας, ΠΕ07-Γερμανικής Γλώσσας, ΠΕ08-Καλλιτεχνικών Μαθημάτων, ΠΕ11-Φυσικής Αγωγής, ΠΕ16.01-Μουσικής, ΠΕ19-ΠΕ20-Πληροφορικής και ΠΕ32-Θεατρικών Σπουδών στο πλαίσιο υλοποίησης της Πράξης «Ενιαίου Τύπου Δημοτικό Σχολείο» του Ε.Π. «Ανάπτυξη Ανθρώπινου Δυναμικού, Εκπαίδευση και Δια Βίου Μάθηση 2014-2020» για το διδακτικό έτος 2016-17.</t>
  </si>
  <si>
    <t>Πρόσληψη 3 εκπαιδευτικών των κλάδων ΠΕ06-Αγγλικής Γλώσσας και ΠΕ11-Φυσικής Αγωγής ως προσωρινών αναπληρωτών με σχέση εργασίας Ιδιωτικού Δικαίου ορισμένου χρόνου για το διδακτικό έτος 2016-2017.</t>
  </si>
  <si>
    <t>8208/Ε1/18-01-2017 (ΑΔΑ: 69ΚΤ4653ΠΣ-Φ3Ν)</t>
  </si>
  <si>
    <t>8205/Ε1/18-01-2017 (ΑΔΑ: 7Μ8Γ4653ΠΣ-ΑΙ8)</t>
  </si>
  <si>
    <r>
      <t xml:space="preserve">Δ΄ ΦΑΣΗ ΤΑΚΤΙΚΟΣ </t>
    </r>
    <r>
      <rPr>
        <sz val="10"/>
        <color theme="1"/>
        <rFont val="Calibri"/>
        <family val="2"/>
        <charset val="161"/>
        <scheme val="minor"/>
      </rPr>
      <t>ΠΕ06 ΠΕ11</t>
    </r>
    <r>
      <rPr>
        <sz val="9"/>
        <color theme="1"/>
        <rFont val="Calibri"/>
        <family val="2"/>
        <charset val="161"/>
        <scheme val="minor"/>
      </rPr>
      <t xml:space="preserve"> </t>
    </r>
    <r>
      <rPr>
        <sz val="11"/>
        <color theme="1"/>
        <rFont val="Calibri"/>
        <family val="2"/>
        <charset val="161"/>
        <scheme val="minor"/>
      </rPr>
      <t>18-01-17</t>
    </r>
  </si>
  <si>
    <t>Πρόσληψη 44 εκπαιδευτικών των κλάδων ΠΕ70-Δασκάλων, ΠΕ06-Αγγλικής Γλώσσας, ΠΕ08-Καλλιτεχνικών Μαθημάτων, ΠΕ11-Φυσικής Αγωγής, ΠΕ19-20-Πληροφορικής και ΠΕ32-Θεατρικών Σπουδών ως προσωρινών αναπληρωτών πλήρους και μειωμένου ωραρίου στο πλαίσιο υλοποίησης της Δράσης «Ένταξη προσφυγοπαίδων, ηλικίας έως 15 ετών, στο Εκπαιδευτικό Σύστημα» του Εθνικού Προγράμματος Ταμείου Ασύλου, Μετανάστευσης και Ένταξης 2014-2020.</t>
  </si>
  <si>
    <t>ΤΑΜΕΙΟ ΑΣΥΛΟΥ Μ.Ε.</t>
  </si>
  <si>
    <t>9351/Ε1/19-01-2017 (ΑΔΑ: ΩΡ1Ι4653ΠΣ-ΚΩ1)</t>
  </si>
  <si>
    <t>Τ.Α.Μ.Ε.</t>
  </si>
  <si>
    <r>
      <t xml:space="preserve">Α΄ ΦΑΣΗ ΤΑΜΕΙΟ ΑΣΥΛΟΥ ΠΕ70 [&amp; ΕΙΔΙΚ.] για ΔΥΕΠ </t>
    </r>
    <r>
      <rPr>
        <sz val="9"/>
        <color theme="1"/>
        <rFont val="Calibri"/>
        <family val="2"/>
        <charset val="161"/>
        <scheme val="minor"/>
      </rPr>
      <t xml:space="preserve">(ΣΤ΄ για ΔΥΕΠ) </t>
    </r>
    <r>
      <rPr>
        <sz val="11"/>
        <color theme="1"/>
        <rFont val="Calibri"/>
        <family val="2"/>
        <charset val="161"/>
        <scheme val="minor"/>
      </rPr>
      <t>19-01-17</t>
    </r>
  </si>
  <si>
    <t>Πρόσληψη 37 εκπαιδευτικών ειδικοτήτων Α/θμιας Εκπ/σης ως προσωρινών αναπληρωτών στο πλαίσιο υλοποίησης της Πράξης «ΠΡΟΓΡΑΜΜΑ ΜΕΤΡΩΝ ΕΞΑΤΟΜΙΚΕΥΜΕΝΗΣ ΥΠΟΣΤΗΡΙΞΗΣ ΜΑΘΗΤΩΝ ΜΕ ΑΝΑΠΗΡΙΕΣ Ή/ΚΑΙ ΕΙΔΙΚΕΣ ΕΚΠΑΙΔΕΥΤΙΚΕΣ ΑΝΑΓΚΕΣ, ΣΧΟΛΙΚΟ ΕΤΟΣ 2016-2017» με Κωδικό ΟΠΣ 5001975 του Ε.Π. «Ανάπτυξη Ανθρώπινου Δυναμικού, Εκπαίδευση και Δια Βίου Μάθηση 2014-2020».</t>
  </si>
  <si>
    <t>9713/Ε1/20-01-2017 (ΑΔΑ: ΩΖΔ84653ΠΣ-ΗΓΤ)</t>
  </si>
  <si>
    <t>9704/Ε1/20-01-2017 (ΑΔΑ: ΩΛΔΗ4653ΠΣ-6ΜΒ)</t>
  </si>
  <si>
    <t>Πρόσληψη 2 εκπαιδευτικών των κλάδων ΠΕ08-Καλλιτεχνικών Μαθημάτων και ΤΕ16.00.50 ως προσωρινών αναπληρωτών με σχέση εργασίας Ιδιωτικού Δικαίου ορισμένου χρόνου για το διδακτικό έτος 2016-2017</t>
  </si>
  <si>
    <t>ΠΕ19.50 - ΠΕ20.50</t>
  </si>
  <si>
    <r>
      <t xml:space="preserve">ΠΕ06.50
</t>
    </r>
    <r>
      <rPr>
        <b/>
        <sz val="9"/>
        <color theme="1"/>
        <rFont val="Calibri"/>
        <family val="2"/>
        <charset val="161"/>
        <scheme val="minor"/>
      </rPr>
      <t xml:space="preserve">ΑΓΓΛΙΚΗΣ ΓΛΩΣΣΑΣ ΕΑΕ </t>
    </r>
    <r>
      <rPr>
        <b/>
        <sz val="11"/>
        <color theme="1"/>
        <rFont val="Calibri"/>
        <family val="2"/>
        <charset val="161"/>
        <scheme val="minor"/>
      </rPr>
      <t>μειωμένου</t>
    </r>
  </si>
  <si>
    <r>
      <t xml:space="preserve">ΠΕ11.01
</t>
    </r>
    <r>
      <rPr>
        <b/>
        <sz val="9"/>
        <color theme="1"/>
        <rFont val="Calibri"/>
        <family val="2"/>
        <charset val="161"/>
        <scheme val="minor"/>
      </rPr>
      <t xml:space="preserve">ΦΥΣΙΚΗΣ ΑΓΩΓΗΣ ΕΑΕ </t>
    </r>
    <r>
      <rPr>
        <b/>
        <sz val="11"/>
        <color theme="1"/>
        <rFont val="Calibri"/>
        <family val="2"/>
        <charset val="161"/>
        <scheme val="minor"/>
      </rPr>
      <t>μειωμένου</t>
    </r>
  </si>
  <si>
    <r>
      <rPr>
        <b/>
        <sz val="11"/>
        <color theme="1"/>
        <rFont val="Calibri"/>
        <family val="2"/>
        <charset val="161"/>
        <scheme val="minor"/>
      </rPr>
      <t>ΠΕ16.01.50
(&amp; ΤΕ.16.50)</t>
    </r>
    <r>
      <rPr>
        <b/>
        <sz val="12"/>
        <color theme="1"/>
        <rFont val="Calibri"/>
        <family val="2"/>
        <charset val="161"/>
        <scheme val="minor"/>
      </rPr>
      <t xml:space="preserve">
</t>
    </r>
    <r>
      <rPr>
        <b/>
        <sz val="9"/>
        <color theme="1"/>
        <rFont val="Calibri"/>
        <family val="2"/>
        <charset val="161"/>
        <scheme val="minor"/>
      </rPr>
      <t xml:space="preserve">ΜΟΥΣΙΚΗΣ ΕΑΕ </t>
    </r>
    <r>
      <rPr>
        <b/>
        <sz val="11"/>
        <color theme="1"/>
        <rFont val="Calibri"/>
        <family val="2"/>
        <charset val="161"/>
        <scheme val="minor"/>
      </rPr>
      <t>μειωμένου</t>
    </r>
  </si>
  <si>
    <r>
      <t xml:space="preserve">ΠΕ19.50-ΠΕ20.50 </t>
    </r>
    <r>
      <rPr>
        <b/>
        <sz val="8"/>
        <color indexed="8"/>
        <rFont val="Calibri"/>
        <family val="2"/>
        <charset val="161"/>
        <scheme val="minor"/>
      </rPr>
      <t>ΠΛΗΡΟΦΟΡΙΚΗΣ</t>
    </r>
    <r>
      <rPr>
        <b/>
        <sz val="9"/>
        <color indexed="8"/>
        <rFont val="Calibri"/>
        <family val="2"/>
        <charset val="161"/>
        <scheme val="minor"/>
      </rPr>
      <t xml:space="preserve"> ΕΑΕ </t>
    </r>
    <r>
      <rPr>
        <b/>
        <sz val="11"/>
        <color indexed="8"/>
        <rFont val="Calibri"/>
        <family val="2"/>
        <charset val="161"/>
        <scheme val="minor"/>
      </rPr>
      <t>μειωμένου</t>
    </r>
  </si>
  <si>
    <r>
      <t xml:space="preserve">ΠΕ19.50-ΠΕ20.50 </t>
    </r>
    <r>
      <rPr>
        <b/>
        <sz val="8"/>
        <color indexed="8"/>
        <rFont val="Calibri"/>
        <family val="2"/>
        <charset val="161"/>
        <scheme val="minor"/>
      </rPr>
      <t>ΠΛΗΡΟΦΟΡΙΚΗΣ</t>
    </r>
    <r>
      <rPr>
        <b/>
        <sz val="9"/>
        <color indexed="8"/>
        <rFont val="Calibri"/>
        <family val="2"/>
        <charset val="161"/>
        <scheme val="minor"/>
      </rPr>
      <t xml:space="preserve"> ΕΑΕ </t>
    </r>
  </si>
  <si>
    <r>
      <t>Γ΄ ΦΑΣΗ ΤΑΚΤΙΚΟΣ ΣΜΕΑΕ-ΤΕ</t>
    </r>
    <r>
      <rPr>
        <sz val="9"/>
        <color theme="1"/>
        <rFont val="Calibri"/>
        <family val="2"/>
        <charset val="161"/>
        <scheme val="minor"/>
      </rPr>
      <t xml:space="preserve"> (ΣΤ΄ ΣΜΕΑΕ-ΤΕ) </t>
    </r>
    <r>
      <rPr>
        <sz val="11"/>
        <color theme="1"/>
        <rFont val="Calibri"/>
        <family val="2"/>
        <charset val="161"/>
        <scheme val="minor"/>
      </rPr>
      <t>20-01-17</t>
    </r>
  </si>
  <si>
    <r>
      <t>Ε΄ ΦΑΣΗ ΣΜΕΑΕ ΕΙΔΙΚ. ΕΑΕ ΕΞΑΤΟΜ.</t>
    </r>
    <r>
      <rPr>
        <sz val="9"/>
        <color theme="1"/>
        <rFont val="Calibri"/>
        <family val="2"/>
        <charset val="161"/>
        <scheme val="minor"/>
      </rPr>
      <t xml:space="preserve"> (ΣΤ΄ ΣΜΕΑΕ-ΤΕ) </t>
    </r>
    <r>
      <rPr>
        <sz val="11"/>
        <color theme="1"/>
        <rFont val="Calibri"/>
        <family val="2"/>
        <charset val="161"/>
        <scheme val="minor"/>
      </rPr>
      <t>20-01-17</t>
    </r>
  </si>
  <si>
    <t>Πρόσληψη 16 εκπαιδευτικών των κλάδων ΠΕ70-Δασκάλων, ΠΕ06-Αγγλικής Γλώσσας, ΠΕ11-Φυσικής Αγωγής, ΠΕ19-20-Πληροφορικής και ΠΕ32-Θεατρικών Σπουδών ως προσωρινών αναπληρωτών πλήρους και μειωμένου ωραρίου στο πλαίσιο υλοποίησης της Δράσης «Ένταξη προσφυγοπαίδων, ηλικίας έως 15 ετών, στο Εκπαιδευτικό Σύστημα» του Εθνικού Προγράμματος Ταμείου Ασύλου, Μετανάστευσης και Ένταξης 2014-2020.</t>
  </si>
  <si>
    <t>12053/Ε1/25-01-2017 (ΑΔΑ: ΩΠ8Ζ4653ΠΣ-9Χ0)</t>
  </si>
  <si>
    <r>
      <t xml:space="preserve">Β΄ ΦΑΣΗ ΤΑΜΕΙΟ ΑΣΥΛΟΥ ΠΕ70 [&amp; ΕΙΔΙΚ.] για ΔΥΕΠ </t>
    </r>
    <r>
      <rPr>
        <sz val="9"/>
        <color theme="1"/>
        <rFont val="Calibri"/>
        <family val="2"/>
        <charset val="161"/>
        <scheme val="minor"/>
      </rPr>
      <t xml:space="preserve">(Ζ΄ για ΔΥΕΠ) </t>
    </r>
    <r>
      <rPr>
        <sz val="11"/>
        <color theme="1"/>
        <rFont val="Calibri"/>
        <family val="2"/>
        <charset val="161"/>
        <scheme val="minor"/>
      </rPr>
      <t>25-01-17</t>
    </r>
  </si>
  <si>
    <t>Πρόσληψη 13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</si>
  <si>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t>15916/Ε1/01-02-2017 (ΑΔΑ: ΩΑΗ34653ΠΣ-Κ0Π)</t>
  </si>
  <si>
    <t>Πρόσληψη 2 εκπαιδευτικών του κλάδου ΠΕ70-Δασκάλων ως προσωρινών αναπληρωτών με σχέση εργασίας Ιδιωτικού Δικαίου ορισμένου χρόνου για το διδακτικό έτος 2016-2017</t>
  </si>
  <si>
    <t>15917/Ε1/01-02-2017 (ΑΔΑ: 7Δ3Λ4653ΠΣ-ΗΓΨ)</t>
  </si>
  <si>
    <t>Πρόσληψη 11 εκπ/κών του κλάδου ΠΕ70-Δασκάλων στο πλαίσιο υλοποίησης της Πράξης «Ενιαίου Τύπου Δημοτικό Σχολείο» του Ε.Π. «Ανάπτυξη Ανθρώπινου Δυναμικού, Εκπαίδευση και Δια Βίου Μάθηση 2014-2020»</t>
  </si>
  <si>
    <t>15921/Ε1/01-02-2017 (ΑΔΑ: 7ΣΠΔ4653ΠΣ-Β0Η)</t>
  </si>
  <si>
    <r>
      <t xml:space="preserve">ΣΤ΄ ΦΑΣΗ ΠΕ60 ΠΡΟΣΧΟΛ. ΕΚΠ/ΣΗ </t>
    </r>
    <r>
      <rPr>
        <sz val="9"/>
        <color theme="1"/>
        <rFont val="Calibri"/>
        <family val="2"/>
        <charset val="161"/>
        <scheme val="minor"/>
      </rPr>
      <t>(Ζ΄ ΠΕ60)</t>
    </r>
    <r>
      <rPr>
        <sz val="11"/>
        <color theme="1"/>
        <rFont val="Calibri"/>
        <family val="2"/>
        <charset val="161"/>
        <scheme val="minor"/>
      </rPr>
      <t xml:space="preserve"> 01-02-17</t>
    </r>
  </si>
  <si>
    <t>16789/Ε1/02-02-2017 (ΑΔΑ: 7ΙΛ94653ΠΣ-79Λ)</t>
  </si>
  <si>
    <t>Πρόσληψη 24 αναπληρωτών εκπ/κών πλήρους και μειωμένου ωραρίου των κλάδων ΠΕ05-Γαλλικής Γλώσσας, ΠΕ06-Αγγλικής Γλώσσας, ΠΕ07-Γερμανικής Γλώσσας, ΠΕ08-Καλλιτεχνικών Μαθημάτων, ΠΕ11-Φυσικής Αγωγής, ΠΕ16.01-Μουσικής και ΠΕ19-ΠΕ20-Πληροφορικής στο πλαίσιο υλοποίησης της Πράξης «Ενιαίου Τύπου Δημοτικό Σχολείο» του Ε.Π. «Ανάπτυξη Ανθρώπινου Δυναμικού, Εκπαίδευση και Δια Βίου Μάθηση 2014-2020» για το διδακτικό έτος 2016-17.</t>
  </si>
  <si>
    <r>
      <t xml:space="preserve">Α΄ ΦΑΣΗ </t>
    </r>
    <r>
      <rPr>
        <sz val="10"/>
        <color theme="1"/>
        <rFont val="Calibri"/>
        <family val="2"/>
        <charset val="161"/>
        <scheme val="minor"/>
      </rPr>
      <t xml:space="preserve">ΠΕ05 ΠΕ06 ΠΕ07 ΠΕ19-20 [&amp; ΠΕ70] [Β΄] για ΕΝΙΑΙΟΥ ΤΥΠΟΥ Δ.Σ. </t>
    </r>
    <r>
      <rPr>
        <sz val="11"/>
        <color theme="1"/>
        <rFont val="Calibri"/>
        <family val="2"/>
        <charset val="161"/>
        <scheme val="minor"/>
      </rPr>
      <t>26-09-16</t>
    </r>
  </si>
  <si>
    <r>
      <t xml:space="preserve">Α΄ ΦΑΣΗ </t>
    </r>
    <r>
      <rPr>
        <sz val="10"/>
        <color theme="1"/>
        <rFont val="Calibri"/>
        <family val="2"/>
        <charset val="161"/>
        <scheme val="minor"/>
      </rPr>
      <t xml:space="preserve">ΠΕ16.01 [Γ΄] για ΕΝΙΑΙΟΥ ΤΥΠΟΥ Δ.Σ. </t>
    </r>
    <r>
      <rPr>
        <sz val="11"/>
        <color theme="1"/>
        <rFont val="Calibri"/>
        <family val="2"/>
        <charset val="161"/>
        <scheme val="minor"/>
      </rPr>
      <t>03-10-16</t>
    </r>
  </si>
  <si>
    <t>Γ΄ ΦΑΣΗ ΠΕ70 [&amp; ΠΕ06] [Δ΄] για ΕΝΙΑΙΟΥ ΤΥΠΟΥ Δ.Σ. 07-11-16</t>
  </si>
  <si>
    <r>
      <t xml:space="preserve">Δ΄ ΦΑΣΗ ΠΕ70 [&amp; ΕΙΔΙΚ.] [Ε΄] για ΕΝΙΑΙΟΥ ΤΥΠΟΥ Δ.Σ. </t>
    </r>
    <r>
      <rPr>
        <sz val="9"/>
        <color theme="1"/>
        <rFont val="Calibri"/>
        <family val="2"/>
        <charset val="161"/>
        <scheme val="minor"/>
      </rPr>
      <t>(Ε΄ ΠΕ70 πλην ΤΥ/ΔΥΕΠ)</t>
    </r>
    <r>
      <rPr>
        <sz val="11"/>
        <color theme="1"/>
        <rFont val="Calibri"/>
        <family val="2"/>
        <charset val="161"/>
        <scheme val="minor"/>
      </rPr>
      <t xml:space="preserve"> 14-11-16</t>
    </r>
  </si>
  <si>
    <r>
      <t xml:space="preserve">Ε΄ ΦΑΣΗ ΠΕ70 [ΣΤ΄] για ΕΝΙΑΙΟΥ ΤΥΠΟΥ Δ.Σ. </t>
    </r>
    <r>
      <rPr>
        <sz val="9"/>
        <color theme="1"/>
        <rFont val="Calibri"/>
        <family val="2"/>
        <charset val="161"/>
        <scheme val="minor"/>
      </rPr>
      <t xml:space="preserve">(ΣΤ΄ ΠΕ70 πλην ΤΥ/ΔΥΕΠ) </t>
    </r>
    <r>
      <rPr>
        <sz val="11"/>
        <color theme="1"/>
        <rFont val="Calibri"/>
        <family val="2"/>
        <charset val="161"/>
        <scheme val="minor"/>
      </rPr>
      <t>16-01-17</t>
    </r>
  </si>
  <si>
    <t>Δ΄ ΦΑΣΗ ΕΙΔΙΚ. [Ζ΄] για ΕΝΙΑΙΟΥ ΤΥΠΟΥ Δ.Σ. 18-01-17</t>
  </si>
  <si>
    <r>
      <t xml:space="preserve">ΣΤ΄ ΦΑΣΗ ΠΕ70 [Η΄] για ΕΝΙΑΙΟΥ ΤΥΠΟΥ Δ.Σ. </t>
    </r>
    <r>
      <rPr>
        <sz val="9"/>
        <color theme="1"/>
        <rFont val="Calibri"/>
        <family val="2"/>
        <charset val="161"/>
        <scheme val="minor"/>
      </rPr>
      <t xml:space="preserve">(Ζ΄ ΠΕ70 πλην ΤΥ/ΔΥΕΠ) </t>
    </r>
    <r>
      <rPr>
        <sz val="11"/>
        <color theme="1"/>
        <rFont val="Calibri"/>
        <family val="2"/>
        <charset val="161"/>
        <scheme val="minor"/>
      </rPr>
      <t>01-02-17</t>
    </r>
  </si>
  <si>
    <t>Ε΄ ΦΑΣΗ ΕΙΔΙΚ. [Θ΄] για ΕΝΙΑΙΟΥ ΤΥΠΟΥ Δ.Σ. 02-02-17</t>
  </si>
  <si>
    <t>Πρόσληψη 169 Δασκάλων ΕΑΕ (ΠΕ71 &amp; ΠΕ70.50), ΠΕ70-Δασκάλων και Νηπιαγωγών ΕΑΕ (ΠΕ60.50) ως αναπληρωτών εκπαιδευτικών στο πλαίσιο υλοποίησης της Πράξης «Πρόγραμμα εξειδικευμένης εκπαιδευτικής υποστήριξης με ένταξη μαθητών με αναπηρία ή/και ειδικές εκπαιδευτικές ανάγκες, σχολικό έτος 2016-2017» με κωδικό ΟΠΣ 5001960 του Ε.Π. «Ανάπτυξη Ανθρώπινου Δυναμικού, Εκπαίδευση και Διά Βίου Μάθηση 2014-2020» για το διδακτικό έτος 2016-2017.</t>
  </si>
  <si>
    <t>Γ.Λ.Κ. (ΕΙΔ. ΑΓΩΓΗ_ΠΑΡΑΛΛΗΛΗ)</t>
  </si>
  <si>
    <t>13572/Ε1/26-1-2017 (ΑΔΑ: ΨΕΣΞ4653ΠΣ-81Λ)</t>
  </si>
  <si>
    <t>Πρόσληψη 219 εκπαιδευτικών των κλάδων Δασκάλων ΕΑΕ (ΠΕ70.50), ΠΕ70-Δασκάλων και Νηπιαγωγών ΕΑΕ (ΠΕ60.50) ως προσωρινών αναπληρωτών με σχέση εργασίας Ιδιωτικού Δικαίου ορισμένου χρόνου για το διδακτικό έτος 2016-2017.</t>
  </si>
  <si>
    <t>13570/Ε1/26-1-2017 (ΑΔΑ: ΨΥΤ84653ΠΣ-33Ψ)</t>
  </si>
  <si>
    <t>Γ΄ ΦΑΣΗ ΠΑΡΑΛΛΗΛΗ ΕΞΕΙΔ. 26-01-17</t>
  </si>
  <si>
    <r>
      <t>Α΄ ΦΑΣΗ ΤΑΚΤΙΚΟΣ ΠΑΡΑΛΛΗΛΗ</t>
    </r>
    <r>
      <rPr>
        <sz val="9"/>
        <color theme="1"/>
        <rFont val="Calibri"/>
        <family val="2"/>
        <charset val="161"/>
        <scheme val="minor"/>
      </rPr>
      <t xml:space="preserve"> (Γ΄ ΠΑΡΑΛΛΗΛΗ) </t>
    </r>
    <r>
      <rPr>
        <sz val="11"/>
        <color theme="1"/>
        <rFont val="Calibri"/>
        <family val="2"/>
        <charset val="161"/>
        <scheme val="minor"/>
      </rPr>
      <t>26-01-17</t>
    </r>
  </si>
  <si>
    <t>Πρόσληψη 24 εκπαιδευτικών των κλάδων Δασκάλων ΕΑΕ (ΠΕ70.50), ΠΕ70-Δασκάλων και Νηπιαγωγών ΕΑΕ (ΠΕ60.50) ως προσωρινών αναπληρωτών με σχέση εργασίας Ιδιωτικού Δικαίου ορισμένου χρόνου για το διδακτικό έτος 2016-2017</t>
  </si>
  <si>
    <t>17569/Ε1/03-02-2017 (ΑΔΑ: ΩΣΧ24653ΠΣ-1ΦΧ)</t>
  </si>
  <si>
    <t>Πρόσληψη 13 Δασκάλων (ΠΕ70) και Νηπιαγωγών ΕΑΕ (ΠΕ60.50) ως αναπληρωτών εκπαιδευτικών στο πλαίσιο υλοποίησης της Πράξης «Πρόγραμμα εξειδικευμένης εκπαιδευτικής υποστήριξης με ένταξη μαθητών με αναπηρία ή/και ειδικές εκπαιδευτικές ανάγκες, σχολικό έτος 2016-2017» με κωδικό ΟΠΣ 5001960 του Ε.Π. «Ανάπτυξη Ανθρώπινου Δυναμικού, Εκπαίδευση και Διά Βίου Μάθηση 2014-2020» για το διδακτικό έτος 2016-2017.</t>
  </si>
  <si>
    <t>17574/Ε1/03-02-2017 (ΑΔΑ: 7Δ504653ΠΣ-56Ι)</t>
  </si>
  <si>
    <t>Δ΄ ΦΑΣΗ ΠΑΡΑΛΛΗΛΗ ΕΞΕΙΔ. 03-02-17</t>
  </si>
  <si>
    <r>
      <t>Β΄ ΦΑΣΗ ΤΑΚΤΙΚΟΣ ΠΑΡΑΛΛΗΛΗ</t>
    </r>
    <r>
      <rPr>
        <sz val="9"/>
        <color theme="1"/>
        <rFont val="Calibri"/>
        <family val="2"/>
        <charset val="161"/>
        <scheme val="minor"/>
      </rPr>
      <t xml:space="preserve"> (Δ΄ ΠΑΡΑΛΛΗΛΗ) </t>
    </r>
    <r>
      <rPr>
        <sz val="11"/>
        <color theme="1"/>
        <rFont val="Calibri"/>
        <family val="2"/>
        <charset val="161"/>
        <scheme val="minor"/>
      </rPr>
      <t>03-02-17</t>
    </r>
  </si>
  <si>
    <t>19386/Ε1/07-02-2017 (ΑΔΑ: 67ΔΙ4653ΠΣ-7ΤΙ)</t>
  </si>
  <si>
    <t>Πρόσληψη 15 εκπαιδευτικών των κλάδων ΠΕ70-Δασκάλων, ΠΕ06-Αγγλικής Γλώσσας, ΠΕ19-20-Πληροφορικής ως προσωρινών αναπληρωτών πλήρους και μειωμένου ωραρίου στο πλαίσιο υλοποίησης της Δράσης «Ένταξη προσφυγοπαίδων, ηλικίας έως 15 ετών, στο Εκπαιδευτικό Σύστημα» του Εθνικού Προγράμματος Ταμείου Ασύλου, Μετανάστευσης και Ένταξης 2014-2020</t>
  </si>
  <si>
    <r>
      <t xml:space="preserve">Γ΄ ΦΑΣΗ ΤΑΜΕΙΟ ΑΣΥΛΟΥ ΠΕ70 [&amp; ΕΙΔΙΚ.] για ΔΥΕΠ </t>
    </r>
    <r>
      <rPr>
        <sz val="9"/>
        <color theme="1"/>
        <rFont val="Calibri"/>
        <family val="2"/>
        <charset val="161"/>
        <scheme val="minor"/>
      </rPr>
      <t xml:space="preserve">(Η΄ για ΔΥΕΠ) </t>
    </r>
    <r>
      <rPr>
        <sz val="11"/>
        <color theme="1"/>
        <rFont val="Calibri"/>
        <family val="2"/>
        <charset val="161"/>
        <scheme val="minor"/>
      </rPr>
      <t>07-02-17</t>
    </r>
  </si>
  <si>
    <t>Πρόσληψη 5 εκπαιδευτικών των κλάδων Νηπιαγωγών ΕΑΕ (ΠΕ60.50) και ΠΕ70-Δασκάλων ως προσωρινών αναπληρωτών με σχέση εργασίας Ιδιωτικού Δικαίου ορισμένου χρόνου για το διδακτικό έτος 2016-2017</t>
  </si>
  <si>
    <t>22928/Ε1/13-02-2017 (ΑΔΑ: ΩΗ5Ι4653ΠΣ-Χ59)</t>
  </si>
  <si>
    <r>
      <t>Γ΄ ΦΑΣΗ ΤΑΚΤΙΚΟΣ ΠΑΡΑΛΛΗΛΗ</t>
    </r>
    <r>
      <rPr>
        <sz val="9"/>
        <color theme="1"/>
        <rFont val="Calibri"/>
        <family val="2"/>
        <charset val="161"/>
        <scheme val="minor"/>
      </rPr>
      <t xml:space="preserve"> (Ε΄ ΠΑΡΑΛΛΗΛΗ) </t>
    </r>
    <r>
      <rPr>
        <sz val="11"/>
        <color theme="1"/>
        <rFont val="Calibri"/>
        <family val="2"/>
        <charset val="161"/>
        <scheme val="minor"/>
      </rPr>
      <t>13-02-17</t>
    </r>
  </si>
  <si>
    <t>24502/Ε1/14-02-2017 (ΑΔΑ: ΩΙΗΔ4653ΠΣ-5Ξ6)</t>
  </si>
  <si>
    <t>Πρόσληψη 22 εκπαιδευτικών των κλάδων ΠΕ70-Δασκάλων, ΠΕ06-Αγγλικής Γλώσσας, ΠΕ08-Καλλιτεχνικών Μαθημάτων, ΠΕ11-Φυσικής Αγωγής, ΠΕ19-20-Πληροφορικής και Π32-Θεατρικών Σπουδών ως προσωρινών αναπληρωτών πλήρους και μειωμένου ωραρίου στο πλαίσιο υλοποίησης της Δράσης «Ένταξη προσφυγοπαίδων, ηλικίας έως 15 ετών, στο Εκπαιδευτικό Σύστημα» του Εθνικού Προγράμματος Ταμείου Ασύλου, Μετανάστευσης και Ένταξης 2014-2020</t>
  </si>
  <si>
    <r>
      <t xml:space="preserve">Δ΄ ΦΑΣΗ ΤΑΜΕΙΟ ΑΣΥΛΟΥ ΠΕ70 [&amp; ΕΙΔΙΚ.] για ΔΥΕΠ </t>
    </r>
    <r>
      <rPr>
        <sz val="9"/>
        <color theme="1"/>
        <rFont val="Calibri"/>
        <family val="2"/>
        <charset val="161"/>
        <scheme val="minor"/>
      </rPr>
      <t xml:space="preserve">(Θ΄ για ΔΥΕΠ) </t>
    </r>
    <r>
      <rPr>
        <sz val="11"/>
        <color theme="1"/>
        <rFont val="Calibri"/>
        <family val="2"/>
        <charset val="161"/>
        <scheme val="minor"/>
      </rPr>
      <t>14-02-17</t>
    </r>
  </si>
  <si>
    <t>27459/Ε1/20-02-2017 (ΑΔΑ: 6ΟΦΧ4653ΠΣ-Κ59)</t>
  </si>
  <si>
    <t>Πρόσληψη 39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</si>
  <si>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t>Πρόσληψη 153 αναπληρωτών εκπ/κών πλήρους και μειωμένου ωραρίου των κλάδων ΠΕ70-Δασκάλων, ΠΕ05-Γαλλικής Γλώσσας, ΠΕ06-Αγγλικής Γλώσσας, ΠΕ07-Γερμανικής Γλώσσας, ΠΕ08-Καλλιτεχνικών Μαθημάτων, ΠΕ11-Φυσικής Αγωγής, ΠΕ16.01-Μουσικής, ΠΕ19-ΠΕ20-Πληροφορικής και ΠΕ32-Θεατρικών Σπουδών στο πλαίσιο υλοποίησης της Πράξης «Ενιαίου Τύπου Δημοτικό Σχολείο» του Ε.Π. «Ανάπτυξη Ανθρώπινου Δυναμικού, Εκπαίδευση και Δια Βίου Μάθηση 2014-2020» για το διδακτικό έτος 2016-17.</t>
  </si>
  <si>
    <t>27465/Ε1/20-02-2017 (ΑΔΑ: ΩΒΟΠ4653ΠΣ-ΥΗΛ)</t>
  </si>
  <si>
    <t>Πρόσληψη 24 εκπαιδευτικών των κλάδων ΠΕ70-Δασκάλων, ΠΕ60-Νηπιαγωγών, ΠΕ07-Γερμανικής Γλώσσας και ΠΕ19-Πληροφορικής ως προσωρινών αναπληρωτών με σχέση εργασίας Ιδιωτικού Δικαίου ορισμένου χρόνου για το διδακτικό έτος 2016-2017</t>
  </si>
  <si>
    <t>27455/Ε1/20-02-2017 (ΑΔΑ: ΩΠΧΠ4653ΠΣ-6ΥΓ)</t>
  </si>
  <si>
    <r>
      <t xml:space="preserve">Ζ΄ ΦΑΣΗ ΠΕ60 ΠΡΟΣΧΟΛ. ΕΚΠ/ΣΗ </t>
    </r>
    <r>
      <rPr>
        <sz val="9"/>
        <color theme="1"/>
        <rFont val="Calibri"/>
        <family val="2"/>
        <charset val="161"/>
        <scheme val="minor"/>
      </rPr>
      <t>(Η΄ ΠΕ60)</t>
    </r>
    <r>
      <rPr>
        <sz val="11"/>
        <color theme="1"/>
        <rFont val="Calibri"/>
        <family val="2"/>
        <charset val="161"/>
        <scheme val="minor"/>
      </rPr>
      <t xml:space="preserve"> 20-02-17</t>
    </r>
  </si>
  <si>
    <r>
      <t xml:space="preserve">Ζ΄ ΦΑΣΗ ΠΕ70 [Θ΄] &amp; ΕΙΔΙΚ. για ΕΝΙΑΙΟΥ ΤΥΠΟΥ Δ.Σ. </t>
    </r>
    <r>
      <rPr>
        <sz val="9"/>
        <color theme="1"/>
        <rFont val="Calibri"/>
        <family val="2"/>
        <charset val="161"/>
        <scheme val="minor"/>
      </rPr>
      <t xml:space="preserve">(Η΄ ΠΕ70 πλην ΤΥ/ΔΥΕΠ) </t>
    </r>
    <r>
      <rPr>
        <sz val="11"/>
        <color theme="1"/>
        <rFont val="Calibri"/>
        <family val="2"/>
        <charset val="161"/>
        <scheme val="minor"/>
      </rPr>
      <t>20-02-17</t>
    </r>
  </si>
  <si>
    <r>
      <t xml:space="preserve">Ε΄ ΦΑΣΗ ΤΑΚΤΙΚΟΣ </t>
    </r>
    <r>
      <rPr>
        <sz val="10"/>
        <color theme="1"/>
        <rFont val="Calibri"/>
        <family val="2"/>
        <charset val="161"/>
        <scheme val="minor"/>
      </rPr>
      <t xml:space="preserve">ΠΕ70  </t>
    </r>
    <r>
      <rPr>
        <sz val="9"/>
        <color theme="1"/>
        <rFont val="Calibri"/>
        <family val="2"/>
        <charset val="161"/>
        <scheme val="minor"/>
      </rPr>
      <t xml:space="preserve">(Ζ΄ ΠΕ60-ΠΕ70 πλην ΤΥ/ΔΥΕΠ) </t>
    </r>
    <r>
      <rPr>
        <sz val="11"/>
        <color theme="1"/>
        <rFont val="Calibri"/>
        <family val="2"/>
        <charset val="161"/>
        <scheme val="minor"/>
      </rPr>
      <t>01-02-17</t>
    </r>
  </si>
  <si>
    <r>
      <t xml:space="preserve">ΣΤ΄ ΦΑΣΗ ΤΑΚΤΙΚΟΣ </t>
    </r>
    <r>
      <rPr>
        <sz val="10"/>
        <color theme="1"/>
        <rFont val="Calibri"/>
        <family val="2"/>
        <charset val="161"/>
        <scheme val="minor"/>
      </rPr>
      <t xml:space="preserve">ΠΕ70 &amp; ΕΙΔΙΚ.  </t>
    </r>
    <r>
      <rPr>
        <sz val="9"/>
        <color theme="1"/>
        <rFont val="Calibri"/>
        <family val="2"/>
        <charset val="161"/>
        <scheme val="minor"/>
      </rPr>
      <t xml:space="preserve">(Η΄ ΠΕ60-ΠΕ70 πλην ΤΥ/ΔΥΕΠ) </t>
    </r>
    <r>
      <rPr>
        <sz val="11"/>
        <color theme="1"/>
        <rFont val="Calibri"/>
        <family val="2"/>
        <charset val="161"/>
        <scheme val="minor"/>
      </rPr>
      <t>20-02-17</t>
    </r>
  </si>
  <si>
    <t>31094/Ε1/24-02-2017 (ΑΔΑ: 70Ζ94653ΠΣ-ΘΙΜ)</t>
  </si>
  <si>
    <t>Πρόσληψη 14 εκπαιδευτικών των κλάδων ΠΕ70-Δασκάλων, ΠΕ11-Φυσικής Αγωγής και ΠΕ19-Πληροφορικής ως προσωρινών αναπληρωτών πλήρους και μειωμένου ωραρίου στο πλαίσιο υλοποίησης της Δράσης «Ένταξη προσφυγοπαίδων, ηλικίας έως 15 ετών, στο Εκπαιδευτικό Σύστημα» του Εθνικού Προγράμματος Ταμείου Ασύλου, Μετανάστευσης και Ένταξης 2014-2020</t>
  </si>
  <si>
    <r>
      <t xml:space="preserve">Ε΄ ΦΑΣΗ ΤΑΜΕΙΟ ΑΣΥΛΟΥ ΠΕ70 [&amp; ΕΙΔΙΚ.] για ΔΥΕΠ </t>
    </r>
    <r>
      <rPr>
        <sz val="9"/>
        <color theme="1"/>
        <rFont val="Calibri"/>
        <family val="2"/>
        <charset val="161"/>
        <scheme val="minor"/>
      </rPr>
      <t xml:space="preserve">(Ι΄ για ΔΥΕΠ) </t>
    </r>
    <r>
      <rPr>
        <sz val="11"/>
        <color theme="1"/>
        <rFont val="Calibri"/>
        <family val="2"/>
        <charset val="161"/>
        <scheme val="minor"/>
      </rPr>
      <t>24-02-17</t>
    </r>
  </si>
  <si>
    <t>36556/Ε1/06-03-2017 (ΑΔΑ: 6ΛΓ14653ΠΣ-Ι3Χ)</t>
  </si>
  <si>
    <t>Πρόσληψη 17 αναπληρωτών εκπ/κών πλήρους και μειωμένου ωραρίου των κλάδων ΠΕ06-Αγγλικής Γλώσσας, ΠΕ07-Γερμανικής Γλώσσας, ΠΕ08-Καλλιτεχνικών Μαθημάτων, ΠΕ16.01-Μουσικής, ΠΕ19-ΠΕ20-Πληροφορικής και ΠΕ32-Θεατρικών Σπουδών στο πλαίσιο υλοποίησης της Πράξης «Ενιαίου Τύπου Δημοτικό Σχολείο» του Ε.Π. «Ανάπτυξη Ανθρώπινου Δυναμικού, Εκπαίδευση και Δια Βίου Μάθηση 2014-2020» για το διδακτικό έτος 2016-17.</t>
  </si>
  <si>
    <t>Πρόσληψη 51 εκπαιδευτικών του κλάδου ΠΕ70-Δασκάλων ως προσωρινών αναπληρωτών με σχέση εργασίας Ιδιωτικού Δικαίου ορισμένου χρόνου για το διδακτικό έτος 2016-2017.</t>
  </si>
  <si>
    <t>36566/Ε1/06-03-2017 (ΑΔΑ: 7ΝΔΒ4653ΠΣ-ΟΤ1)</t>
  </si>
  <si>
    <t>36567/Ε1/06-03-2017 (ΑΔΑ: 6ΒΒΖ4653ΠΣ-ΓΥ4)</t>
  </si>
  <si>
    <t>Πρόσληψη 21 Νηπιαγωγών ΕΑΕ (ΠΕ60.50) και Δασκάλων (ΠΕ70) και ως αναπληρωτών εκπαιδευτικών στο πλαίσιο υλοποίησης της Πράξης «Πρόγραμμα εξειδικευμένης εκπαιδευτικής υποστήριξης με ένταξη μαθητών με αναπηρία ή/και ειδικές εκπαιδευτικές ανάγκες, σχολικό έτος 2016-2017» με κωδικό ΟΠΣ 5001960 του Ε.Π. «Ανάπτυξη Ανθρώπινου Δυναμικού, Εκπαίδευση και Διά Βίου Μάθηση 2014-2020» για το διδακτικό έτος 2016-2017.</t>
  </si>
  <si>
    <r>
      <t>Δ΄ ΦΑΣΗ ΤΑΚΤΙΚΟΣ ΠΑΡΑΛΛΗΛΗ</t>
    </r>
    <r>
      <rPr>
        <sz val="9"/>
        <color theme="1"/>
        <rFont val="Calibri"/>
        <family val="2"/>
        <charset val="161"/>
        <scheme val="minor"/>
      </rPr>
      <t xml:space="preserve"> (ΣΤ΄ ΠΑΡΑΛΛΗΛΗ) </t>
    </r>
    <r>
      <rPr>
        <sz val="11"/>
        <color theme="1"/>
        <rFont val="Calibri"/>
        <family val="2"/>
        <charset val="161"/>
        <scheme val="minor"/>
      </rPr>
      <t>06-03-17</t>
    </r>
  </si>
  <si>
    <r>
      <t>Ε΄ ΦΑΣΗ ΠΑΡΑΛΛΗΛΗ ΕΞΕΙΔ.</t>
    </r>
    <r>
      <rPr>
        <sz val="9"/>
        <color theme="1"/>
        <rFont val="Calibri"/>
        <family val="2"/>
        <charset val="161"/>
        <scheme val="minor"/>
      </rPr>
      <t xml:space="preserve"> (ΣΤ΄ ΠΑΡΑΛΛΗΛΗ) </t>
    </r>
    <r>
      <rPr>
        <sz val="11"/>
        <color theme="1"/>
        <rFont val="Calibri"/>
        <family val="2"/>
        <charset val="161"/>
        <scheme val="minor"/>
      </rPr>
      <t>06-03-17</t>
    </r>
  </si>
  <si>
    <r>
      <t>Η΄ ΦΑΣΗ [ΕΙΔΙΚ.] για ΕΝΙΑΙΟΥ ΤΥΠΟΥ Δ.Σ.</t>
    </r>
    <r>
      <rPr>
        <sz val="9"/>
        <color theme="1"/>
        <rFont val="Calibri"/>
        <family val="2"/>
        <charset val="161"/>
        <scheme val="minor"/>
      </rPr>
      <t xml:space="preserve"> </t>
    </r>
    <r>
      <rPr>
        <sz val="11"/>
        <color theme="1"/>
        <rFont val="Calibri"/>
        <family val="2"/>
        <charset val="161"/>
        <scheme val="minor"/>
      </rPr>
      <t>06-03-17</t>
    </r>
  </si>
  <si>
    <t>Πρόσληψη 30 εκπαιδευτικών των κλάδων Δασκάλων ΕΑΕ (ΠΕ70.50), ΠΕ70-Δασκάλων και Νηπιαγωγών ΕΑΕ (ΠΕ60.50) ως προσωρινών αναπληρωτών με σχέση εργασίας Ιδιωτικού Δικαίου ορισμένου χρόνου για το διδακτικό έτος 2016-2017.</t>
  </si>
  <si>
    <t>Γ.Λ.Κ. (ΕΙΔ. ΑΓΩΓΗ_ΣΜΕΑΕ/ΤΕ)</t>
  </si>
  <si>
    <r>
      <t>Δ΄ ΦΑΣΗ ΤΑΚΤΙΚΟΣ ΣΜΕΑΕ-ΤΕ</t>
    </r>
    <r>
      <rPr>
        <sz val="9"/>
        <color theme="1"/>
        <rFont val="Calibri"/>
        <family val="2"/>
        <charset val="161"/>
        <scheme val="minor"/>
      </rPr>
      <t xml:space="preserve"> (Ζ΄ ΣΜΕΑΕ-ΤΕ) </t>
    </r>
    <r>
      <rPr>
        <sz val="11"/>
        <color theme="1"/>
        <rFont val="Calibri"/>
        <family val="2"/>
        <charset val="161"/>
        <scheme val="minor"/>
      </rPr>
      <t>13-03-17</t>
    </r>
  </si>
  <si>
    <t>41874/Ε1/13-03-2017 (ΑΔΑ: ΩΥΑ84653ΠΣ-ΠΜΥ)</t>
  </si>
  <si>
    <t>46981/Ε1/20-03-2017 (ΑΔΑ: 6Μ4Π4653ΠΣ-Χ6Λ)</t>
  </si>
  <si>
    <t>Πρόσληψη 21 εκπαιδευτικών των κλάδων ΠΕ70-Δασκάλων, ΠΕ06-Αγγλικής Γλώσσας, ΠΕ11-Φυσικής Αγωγής και ΠΕ32-Θεατρικών Σπουδών ως προσωρινών αναπληρωτών στο πλαίσιο υλοποίησης της Δράσης «Ένταξη προσφυγοπαίδων, ηλικίας έως 15 ετών, στο Εκπαιδευτικό Σύστημα» του Εθνικού Προγράμματος Ταμείου Ασύλου, Μετανάστευσης και Ένταξης 2014-2020</t>
  </si>
  <si>
    <r>
      <t xml:space="preserve">ΣΤ΄ ΦΑΣΗ ΤΑΜΕΙΟ ΑΣΥΛΟΥ ΠΕ70 [&amp; ΕΙΔΙΚ.] για ΔΥΕΠ </t>
    </r>
    <r>
      <rPr>
        <sz val="9"/>
        <color theme="1"/>
        <rFont val="Calibri"/>
        <family val="2"/>
        <charset val="161"/>
        <scheme val="minor"/>
      </rPr>
      <t xml:space="preserve">(ΙΑ΄ για ΔΥΕΠ) </t>
    </r>
    <r>
      <rPr>
        <sz val="11"/>
        <color theme="1"/>
        <rFont val="Calibri"/>
        <family val="2"/>
        <charset val="161"/>
        <scheme val="minor"/>
      </rPr>
      <t>20-03-17</t>
    </r>
  </si>
  <si>
    <t>Πρόσληψη 54 αναπληρωτών εκπαιδευτικών του κλάδου ΠΕ70-Δασκάλων στο πλαίσιο υλοποίησης της Πράξης «Ενιαίου Τύπου Δημοτικό Σχολείο» του Ε.Π. «Ανάπτυξη Ανθρώπινου Δυναμικού, Εκπαίδευση και Δια Βίου Μάθηση 2014-2020» για το διδακτικό έτος 2016-17.</t>
  </si>
  <si>
    <t>Πρόσληψη 27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</si>
  <si>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t>Πρόσληψη 6 εκπαιδευτικών του κλάδου ΠΕ70-Δασκάλων ως προσωρινών αναπληρωτών με σχέση εργασίας Ιδιωτικού Δικαίου ορισμένου χρόνου για το διδακτικό έτος 2016-2017.</t>
  </si>
  <si>
    <t>49354/Ε1/22-03-2017 (ΑΔΑ: 7ΧΓΓ4653ΠΣ-ΥΘ2)</t>
  </si>
  <si>
    <t>49348/Ε1/22-03-2017 (ΑΔΑ: ΩΝΝ04653ΠΣ-Τ5Φ)</t>
  </si>
  <si>
    <t>49342/Ε1/22-03-2017 (ΑΔΑ: 6ΨΖ74653ΠΣ-ΙΛΔ)</t>
  </si>
  <si>
    <r>
      <t xml:space="preserve">Η΄ ΦΑΣΗ ΠΕ70 [Ι΄] για ΕΝΙΑΙΟΥ ΤΥΠΟΥ Δ.Σ. </t>
    </r>
    <r>
      <rPr>
        <sz val="9"/>
        <color theme="1"/>
        <rFont val="Calibri"/>
        <family val="2"/>
        <charset val="161"/>
        <scheme val="minor"/>
      </rPr>
      <t xml:space="preserve">(Θ΄ ΠΕ70 πλην ΤΥ/ΔΥΕΠ) </t>
    </r>
    <r>
      <rPr>
        <sz val="11"/>
        <color theme="1"/>
        <rFont val="Calibri"/>
        <family val="2"/>
        <charset val="161"/>
        <scheme val="minor"/>
      </rPr>
      <t>22-03-17</t>
    </r>
  </si>
  <si>
    <r>
      <t xml:space="preserve">Η΄ ΦΑΣΗ ΠΕ60 ΠΡΟΣΧΟΛ. ΕΚΠ/ΣΗ </t>
    </r>
    <r>
      <rPr>
        <sz val="9"/>
        <color theme="1"/>
        <rFont val="Calibri"/>
        <family val="2"/>
        <charset val="161"/>
        <scheme val="minor"/>
      </rPr>
      <t>(Θ΄ ΠΕ60)</t>
    </r>
    <r>
      <rPr>
        <sz val="11"/>
        <color theme="1"/>
        <rFont val="Calibri"/>
        <family val="2"/>
        <charset val="161"/>
        <scheme val="minor"/>
      </rPr>
      <t xml:space="preserve"> 22-03-17</t>
    </r>
  </si>
  <si>
    <r>
      <t xml:space="preserve">Ζ΄ ΦΑΣΗ ΤΑΚΤΙΚΟΣ </t>
    </r>
    <r>
      <rPr>
        <sz val="10"/>
        <color theme="1"/>
        <rFont val="Calibri"/>
        <family val="2"/>
        <charset val="161"/>
        <scheme val="minor"/>
      </rPr>
      <t xml:space="preserve">ΠΕ70 </t>
    </r>
    <r>
      <rPr>
        <sz val="9"/>
        <color theme="1"/>
        <rFont val="Calibri"/>
        <family val="2"/>
        <charset val="161"/>
        <scheme val="minor"/>
      </rPr>
      <t xml:space="preserve">(Θ΄ ΠΕ70 πλην ΤΥ/ΔΥΕΠ) </t>
    </r>
    <r>
      <rPr>
        <sz val="11"/>
        <color theme="1"/>
        <rFont val="Calibri"/>
        <family val="2"/>
        <charset val="161"/>
        <scheme val="minor"/>
      </rPr>
      <t>22-03-17</t>
    </r>
  </si>
  <si>
    <t>Πρόσληψη 21 εκπαιδευτικών των κλάδων ΠΕ70-Δασκάλων, ΠΕ06-Αγγλικής Γλώσσας, ΠΕ08-Καλλιτεχνικών Μαθημάτων, ΠΕ11-Φυσικής Αγωγής και ΠΕ32-Θεατρικών Σπουδών ως προσωρινών αναπληρωτών στο πλαίσιο υλοποίησης της Δράσης «Ένταξη προσφυγοπαίδων, ηλικίας έως 15 ετών, στο Εκπαιδευτικό Σύστημα» του Εθνικού Προγράμματος Ταμείου Ασύλου, Μετανάστευσης και Ένταξης 2014-2020</t>
  </si>
  <si>
    <t>55870/Ε1/31-03-2017 (ΑΔΑ: 7ΗΕΝ4653ΠΣ-Τ18)</t>
  </si>
  <si>
    <t>Πρόσληψη 13 αναπληρωτών εκπαιδευτικών του κλάδου ΠΕ70-Δασκάλων στο πλαίσιο υλοποίησης της Πράξης «Ενιαίου Τύπου Δημοτικό Σχολείο» του Ε.Π. «Ανάπτυξη Ανθρώπινου Δυναμικού, Εκπαίδευση και Δια Βίου Μάθηση 2014-2020» για το διδακτικό έτος 2016-17.</t>
  </si>
  <si>
    <t>Πρόσληψη  7 εκπαιδευτικών κλάδου ΠΕ60-Νηπιαγωγών ως προσωρινών αναπληρωτών στο πλαίσιο υλοποίησης της Πράξης «Ενίσχυση Προσχολικής Εκπαίδευσης» του Ε.Π. «Ανάπτυξη Ανθρώπινου Δυναμικού, Εκπαίδευση και Δια Βίου Μάθηση 2014-2020».</t>
  </si>
  <si>
    <r>
      <t xml:space="preserve">Ζ΄ ΦΑΣΗ ΤΑΜΕΙΟ ΑΣΥΛΟΥ ΠΕ70 [&amp; ΕΙΔΙΚ.] για ΔΥΕΠ </t>
    </r>
    <r>
      <rPr>
        <sz val="9"/>
        <color theme="1"/>
        <rFont val="Calibri"/>
        <family val="2"/>
        <charset val="161"/>
        <scheme val="minor"/>
      </rPr>
      <t xml:space="preserve">(ΙΒ΄ για ΔΥΕΠ) </t>
    </r>
    <r>
      <rPr>
        <sz val="11"/>
        <color theme="1"/>
        <rFont val="Calibri"/>
        <family val="2"/>
        <charset val="161"/>
        <scheme val="minor"/>
      </rPr>
      <t>31-03-17</t>
    </r>
  </si>
  <si>
    <r>
      <t xml:space="preserve">Θ΄ ΦΑΣΗ ΠΕ70 [ΙΑ΄] για ΕΝΙΑΙΟΥ ΤΥΠΟΥ Δ.Σ. </t>
    </r>
    <r>
      <rPr>
        <sz val="9"/>
        <color theme="1"/>
        <rFont val="Calibri"/>
        <family val="2"/>
        <charset val="161"/>
        <scheme val="minor"/>
      </rPr>
      <t xml:space="preserve">(Ι΄ ΠΕ70 πλην ΤΥ/ΔΥΕΠ) </t>
    </r>
    <r>
      <rPr>
        <sz val="11"/>
        <color theme="1"/>
        <rFont val="Calibri"/>
        <family val="2"/>
        <charset val="161"/>
        <scheme val="minor"/>
      </rPr>
      <t>04-04-17</t>
    </r>
  </si>
  <si>
    <r>
      <t xml:space="preserve">Θ΄ ΦΑΣΗ ΠΕ60 ΠΡΟΣΧΟΛ. ΕΚΠ/ΣΗ </t>
    </r>
    <r>
      <rPr>
        <sz val="9"/>
        <color theme="1"/>
        <rFont val="Calibri"/>
        <family val="2"/>
        <charset val="161"/>
        <scheme val="minor"/>
      </rPr>
      <t>(Ι΄ ΠΕ60)</t>
    </r>
    <r>
      <rPr>
        <sz val="11"/>
        <color theme="1"/>
        <rFont val="Calibri"/>
        <family val="2"/>
        <charset val="161"/>
        <scheme val="minor"/>
      </rPr>
      <t xml:space="preserve"> 04-04-17</t>
    </r>
  </si>
  <si>
    <t>58009/Ε1/04-04-2017 (ΑΔΑ: ΩΙΠΩ4653ΠΣ-Θ9Η)</t>
  </si>
  <si>
    <t>58013/Ε1/04-04-2017 (ΑΔΑ: 6Δ8Ε4653ΠΣ-ΜΞΧ)</t>
  </si>
  <si>
    <t>70646/Ε1/02-05-2017 (ΑΔΑ: ΩΕΨΡ4653ΠΣ-ΤΚΟ)</t>
  </si>
  <si>
    <t>Πρόσληψη 68 εκπαιδευτικών των κλάδων ΠΕ70-Δασκάλων και ΠΕ60-Νηπιαγωγών ως προσωρινών αναπληρωτών με σχέση εργασίας Ιδιωτικού Δικαίου ορισμένου χρόνου για το διδακτικό έτος 2016-2017.</t>
  </si>
  <si>
    <r>
      <t xml:space="preserve">Η΄ ΦΑΣΗ ΤΑΚΤΙΚΟΣ </t>
    </r>
    <r>
      <rPr>
        <sz val="10"/>
        <color theme="1"/>
        <rFont val="Calibri"/>
        <family val="2"/>
        <charset val="161"/>
        <scheme val="minor"/>
      </rPr>
      <t xml:space="preserve">ΠΕ70 ΠΕ60 </t>
    </r>
    <r>
      <rPr>
        <sz val="9"/>
        <color theme="1"/>
        <rFont val="Calibri"/>
        <family val="2"/>
        <charset val="161"/>
        <scheme val="minor"/>
      </rPr>
      <t xml:space="preserve">(Ι΄ ΠΕ70 πλην ΤΥ/ΔΥΕΠ ΙΑ΄ ΠΕ60) </t>
    </r>
    <r>
      <rPr>
        <sz val="11"/>
        <color theme="1"/>
        <rFont val="Calibri"/>
        <family val="2"/>
        <charset val="161"/>
        <scheme val="minor"/>
      </rPr>
      <t>02-05-17</t>
    </r>
  </si>
  <si>
    <t>75079/Ε1/08-05-2017 (ΑΔΑ: ΩΩΟΩ4653ΠΣ-Ρ6Ε)</t>
  </si>
  <si>
    <t>Πρόσληψη 44 εκπαιδευτικών των κλάδων ΠΕ70-Δασκάλων, ΠΕ60-Νηπιαγωγών, ΠΕ06-Αγγλικής Γλώσσας, ΠΕ11-Φυσικής Αγωγής, ΠΕ19&amp;ΠΕ20-Πληροφορικής και ΠΕ32-Θεατρικών Σπουδών ως προσωρινών αναπληρωτών στο πλαίσιο υλοποίησης της Δράσης «Ένταξη προσφυγοπαίδων, ηλικίας έως 15 ετών, στο Εκπαιδευτικό Σύστημα» του Εθνικού Προγράμματος Ταμείου Ασύλου, Μετανάστευσης και Ένταξης 2014-2020</t>
  </si>
  <si>
    <r>
      <t xml:space="preserve">Η΄ ΦΑΣΗ ΤΑΜΕΙΟ ΑΣΥΛΟΥ ΠΕ70 ΠΕ60 [&amp; ΕΙΔΙΚ.] για ΔΥΕΠ </t>
    </r>
    <r>
      <rPr>
        <sz val="9"/>
        <color theme="1"/>
        <rFont val="Calibri"/>
        <family val="2"/>
        <charset val="161"/>
        <scheme val="minor"/>
      </rPr>
      <t xml:space="preserve">(ΙΓ΄ για ΔΥΕΠ) </t>
    </r>
    <r>
      <rPr>
        <sz val="11"/>
        <color theme="1"/>
        <rFont val="Calibri"/>
        <family val="2"/>
        <charset val="161"/>
        <scheme val="minor"/>
      </rPr>
      <t>08-05-17</t>
    </r>
  </si>
</sst>
</file>

<file path=xl/styles.xml><?xml version="1.0" encoding="utf-8"?>
<styleSheet xmlns="http://schemas.openxmlformats.org/spreadsheetml/2006/main">
  <fonts count="85">
    <font>
      <sz val="10"/>
      <color theme="1"/>
      <name val="Comic Sans MS"/>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0"/>
      <color theme="1"/>
      <name val="Comic Sans MS"/>
      <family val="2"/>
      <charset val="161"/>
    </font>
    <font>
      <sz val="11"/>
      <color theme="1"/>
      <name val="Calibri"/>
      <family val="2"/>
      <charset val="161"/>
      <scheme val="minor"/>
    </font>
    <font>
      <b/>
      <sz val="10"/>
      <name val="Calibri"/>
      <family val="2"/>
      <charset val="161"/>
      <scheme val="minor"/>
    </font>
    <font>
      <b/>
      <sz val="12"/>
      <name val="Calibri"/>
      <family val="2"/>
      <charset val="161"/>
      <scheme val="minor"/>
    </font>
    <font>
      <b/>
      <sz val="11"/>
      <name val="Calibri"/>
      <family val="2"/>
      <charset val="161"/>
      <scheme val="minor"/>
    </font>
    <font>
      <sz val="11"/>
      <name val="Calibri"/>
      <family val="2"/>
      <charset val="161"/>
    </font>
    <font>
      <sz val="11"/>
      <color theme="1"/>
      <name val="Calibri"/>
      <family val="2"/>
      <charset val="161"/>
    </font>
    <font>
      <b/>
      <sz val="11"/>
      <color theme="1"/>
      <name val="Calibri"/>
      <family val="2"/>
      <charset val="161"/>
    </font>
    <font>
      <b/>
      <sz val="11"/>
      <color theme="1"/>
      <name val="Calibri"/>
      <family val="2"/>
      <charset val="161"/>
      <scheme val="minor"/>
    </font>
    <font>
      <b/>
      <sz val="9"/>
      <name val="Calibri"/>
      <family val="2"/>
      <charset val="161"/>
      <scheme val="minor"/>
    </font>
    <font>
      <b/>
      <sz val="11"/>
      <name val="Calibri"/>
      <family val="2"/>
      <charset val="161"/>
    </font>
    <font>
      <sz val="11"/>
      <color rgb="FF000000"/>
      <name val="Calibri"/>
      <family val="2"/>
      <charset val="161"/>
      <scheme val="minor"/>
    </font>
    <font>
      <sz val="10"/>
      <color theme="1"/>
      <name val="Calibri"/>
      <family val="2"/>
      <charset val="161"/>
      <scheme val="minor"/>
    </font>
    <font>
      <sz val="11"/>
      <name val="Calibri"/>
      <family val="2"/>
      <charset val="161"/>
      <scheme val="minor"/>
    </font>
    <font>
      <b/>
      <sz val="8"/>
      <color indexed="81"/>
      <name val="Tahoma"/>
      <family val="2"/>
      <charset val="161"/>
    </font>
    <font>
      <b/>
      <sz val="14"/>
      <color theme="1"/>
      <name val="Calibri"/>
      <family val="2"/>
      <charset val="161"/>
      <scheme val="minor"/>
    </font>
    <font>
      <sz val="14"/>
      <color indexed="8"/>
      <name val="Calibri"/>
      <family val="2"/>
      <charset val="161"/>
    </font>
    <font>
      <i/>
      <sz val="12"/>
      <color theme="1"/>
      <name val="Calibri"/>
      <family val="2"/>
      <charset val="161"/>
      <scheme val="minor"/>
    </font>
    <font>
      <b/>
      <sz val="10"/>
      <color indexed="8"/>
      <name val="Calibri"/>
      <family val="2"/>
      <charset val="161"/>
    </font>
    <font>
      <sz val="14"/>
      <color theme="1"/>
      <name val="Calibri"/>
      <family val="2"/>
      <charset val="161"/>
      <scheme val="minor"/>
    </font>
    <font>
      <i/>
      <sz val="14"/>
      <color theme="1"/>
      <name val="Calibri"/>
      <family val="2"/>
      <charset val="161"/>
      <scheme val="minor"/>
    </font>
    <font>
      <b/>
      <sz val="11"/>
      <color indexed="8"/>
      <name val="Calibri"/>
      <family val="2"/>
      <charset val="161"/>
    </font>
    <font>
      <b/>
      <sz val="14"/>
      <color indexed="8"/>
      <name val="Calibri"/>
      <family val="2"/>
      <charset val="161"/>
    </font>
    <font>
      <b/>
      <sz val="12"/>
      <color theme="1"/>
      <name val="Calibri"/>
      <family val="2"/>
      <charset val="161"/>
      <scheme val="minor"/>
    </font>
    <font>
      <b/>
      <sz val="12"/>
      <color indexed="8"/>
      <name val="Calibri"/>
      <family val="2"/>
      <charset val="161"/>
    </font>
    <font>
      <b/>
      <sz val="11"/>
      <color theme="1"/>
      <name val="Comic Sans MS"/>
      <family val="4"/>
      <charset val="161"/>
    </font>
    <font>
      <b/>
      <sz val="10"/>
      <color indexed="8"/>
      <name val="Comic Sans MS"/>
      <family val="4"/>
      <charset val="161"/>
    </font>
    <font>
      <b/>
      <sz val="11"/>
      <color indexed="8"/>
      <name val="Comic Sans MS"/>
      <family val="4"/>
      <charset val="161"/>
    </font>
    <font>
      <b/>
      <sz val="9"/>
      <color indexed="8"/>
      <name val="Comic Sans MS"/>
      <family val="4"/>
      <charset val="161"/>
    </font>
    <font>
      <b/>
      <sz val="8"/>
      <color indexed="8"/>
      <name val="Comic Sans MS"/>
      <family val="4"/>
      <charset val="161"/>
    </font>
    <font>
      <i/>
      <sz val="11"/>
      <color theme="1"/>
      <name val="Calibri"/>
      <family val="2"/>
      <charset val="161"/>
      <scheme val="minor"/>
    </font>
    <font>
      <i/>
      <sz val="14"/>
      <color indexed="8"/>
      <name val="Calibri"/>
      <family val="2"/>
      <charset val="161"/>
    </font>
    <font>
      <sz val="8"/>
      <color indexed="81"/>
      <name val="Tahoma"/>
      <family val="2"/>
      <charset val="161"/>
    </font>
    <font>
      <sz val="10"/>
      <color indexed="8"/>
      <name val="Calibri"/>
      <family val="2"/>
      <charset val="161"/>
    </font>
    <font>
      <b/>
      <sz val="10"/>
      <color theme="1"/>
      <name val="Calibri"/>
      <family val="2"/>
      <charset val="161"/>
      <scheme val="minor"/>
    </font>
    <font>
      <sz val="9"/>
      <name val="Calibri"/>
      <family val="2"/>
      <charset val="161"/>
    </font>
    <font>
      <sz val="9"/>
      <color theme="1"/>
      <name val="Calibri"/>
      <family val="2"/>
      <charset val="161"/>
      <scheme val="minor"/>
    </font>
    <font>
      <b/>
      <sz val="13"/>
      <color theme="1"/>
      <name val="Calibri"/>
      <family val="2"/>
      <charset val="161"/>
      <scheme val="minor"/>
    </font>
    <font>
      <b/>
      <sz val="9"/>
      <color theme="1"/>
      <name val="Calibri"/>
      <family val="2"/>
      <charset val="161"/>
      <scheme val="minor"/>
    </font>
    <font>
      <b/>
      <sz val="11"/>
      <color indexed="8"/>
      <name val="Calibri"/>
      <family val="2"/>
      <charset val="161"/>
      <scheme val="minor"/>
    </font>
    <font>
      <b/>
      <sz val="8"/>
      <color indexed="8"/>
      <name val="Calibri"/>
      <family val="2"/>
      <charset val="161"/>
      <scheme val="minor"/>
    </font>
    <font>
      <b/>
      <sz val="12"/>
      <color indexed="8"/>
      <name val="Calibri"/>
      <family val="2"/>
      <charset val="161"/>
      <scheme val="minor"/>
    </font>
    <font>
      <b/>
      <sz val="9"/>
      <color indexed="8"/>
      <name val="Calibri"/>
      <family val="2"/>
      <charset val="161"/>
      <scheme val="minor"/>
    </font>
    <font>
      <b/>
      <i/>
      <sz val="15"/>
      <color theme="1"/>
      <name val="Calibri"/>
      <family val="2"/>
      <charset val="161"/>
      <scheme val="minor"/>
    </font>
    <font>
      <b/>
      <i/>
      <sz val="14"/>
      <color indexed="8"/>
      <name val="Calibri"/>
      <family val="2"/>
      <charset val="161"/>
    </font>
  </fonts>
  <fills count="3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F6BAF3"/>
        <bgColor indexed="64"/>
      </patternFill>
    </fill>
    <fill>
      <patternFill patternType="solid">
        <fgColor rgb="FFBEF5BB"/>
        <bgColor indexed="64"/>
      </patternFill>
    </fill>
    <fill>
      <patternFill patternType="solid">
        <fgColor rgb="FFB8ECF8"/>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gray0625"/>
    </fill>
    <fill>
      <patternFill patternType="solid">
        <fgColor theme="6"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F1F7A9"/>
        <bgColor indexed="64"/>
      </patternFill>
    </fill>
    <fill>
      <patternFill patternType="solid">
        <fgColor rgb="FFAFF1CE"/>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6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DashDot">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DashDot">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DashDot">
        <color indexed="64"/>
      </left>
      <right style="medium">
        <color indexed="64"/>
      </right>
      <top style="medium">
        <color indexed="64"/>
      </top>
      <bottom style="medium">
        <color indexed="64"/>
      </bottom>
      <diagonal/>
    </border>
    <border>
      <left/>
      <right/>
      <top/>
      <bottom style="medium">
        <color indexed="64"/>
      </bottom>
      <diagonal/>
    </border>
    <border>
      <left/>
      <right style="mediumDashDot">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DashDot">
        <color indexed="64"/>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mediumDashDot">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mediumDashDot">
        <color indexed="64"/>
      </right>
      <top style="thin">
        <color indexed="64"/>
      </top>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top/>
      <bottom style="medium">
        <color indexed="64"/>
      </bottom>
      <diagonal/>
    </border>
    <border>
      <left style="dotted">
        <color indexed="64"/>
      </left>
      <right style="mediumDashDot">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xf numFmtId="0" fontId="41" fillId="0" borderId="0"/>
    <xf numFmtId="0" fontId="40" fillId="0" borderId="0"/>
    <xf numFmtId="0" fontId="37" fillId="0" borderId="0"/>
  </cellStyleXfs>
  <cellXfs count="339">
    <xf numFmtId="0" fontId="0" fillId="0" borderId="0" xfId="0"/>
    <xf numFmtId="0" fontId="0" fillId="0" borderId="0" xfId="0" applyAlignment="1">
      <alignment horizontal="center"/>
    </xf>
    <xf numFmtId="0" fontId="0" fillId="0" borderId="0" xfId="0" applyAlignment="1">
      <alignment horizontal="center" vertical="center"/>
    </xf>
    <xf numFmtId="0" fontId="46" fillId="0" borderId="1" xfId="0" applyFont="1" applyBorder="1" applyAlignment="1">
      <alignment horizontal="center" vertical="center"/>
    </xf>
    <xf numFmtId="0" fontId="0" fillId="0" borderId="0" xfId="0" applyAlignment="1"/>
    <xf numFmtId="14" fontId="45" fillId="0" borderId="1" xfId="1" applyNumberFormat="1" applyFont="1" applyBorder="1" applyAlignment="1">
      <alignment horizontal="center" vertical="center"/>
    </xf>
    <xf numFmtId="14" fontId="46" fillId="0" borderId="1" xfId="0" applyNumberFormat="1" applyFont="1" applyBorder="1" applyAlignment="1">
      <alignment horizontal="center" vertical="center"/>
    </xf>
    <xf numFmtId="49" fontId="42" fillId="12" borderId="4" xfId="1" applyNumberFormat="1" applyFont="1" applyFill="1" applyBorder="1" applyAlignment="1">
      <alignment horizontal="center" vertical="center" wrapText="1"/>
    </xf>
    <xf numFmtId="49" fontId="44" fillId="4" borderId="1" xfId="1" applyNumberFormat="1" applyFont="1" applyFill="1" applyBorder="1" applyAlignment="1">
      <alignment horizontal="center" vertical="center" wrapText="1"/>
    </xf>
    <xf numFmtId="49" fontId="44" fillId="5" borderId="1" xfId="1" applyNumberFormat="1" applyFont="1" applyFill="1" applyBorder="1" applyAlignment="1">
      <alignment horizontal="center" vertical="center" wrapText="1"/>
    </xf>
    <xf numFmtId="49" fontId="44" fillId="6" borderId="4" xfId="1" applyNumberFormat="1" applyFont="1" applyFill="1" applyBorder="1" applyAlignment="1">
      <alignment horizontal="center" vertical="center" wrapText="1"/>
    </xf>
    <xf numFmtId="49" fontId="44" fillId="7" borderId="1" xfId="1" applyNumberFormat="1" applyFont="1" applyFill="1" applyBorder="1" applyAlignment="1">
      <alignment horizontal="center" vertical="center" wrapText="1"/>
    </xf>
    <xf numFmtId="49" fontId="44" fillId="8" borderId="4" xfId="1" applyNumberFormat="1" applyFont="1" applyFill="1" applyBorder="1" applyAlignment="1">
      <alignment horizontal="center" vertical="center" wrapText="1"/>
    </xf>
    <xf numFmtId="49" fontId="44" fillId="10" borderId="1" xfId="1" applyNumberFormat="1" applyFont="1" applyFill="1" applyBorder="1" applyAlignment="1">
      <alignment horizontal="center" vertical="center" wrapText="1"/>
    </xf>
    <xf numFmtId="49" fontId="44" fillId="9" borderId="4" xfId="1" applyNumberFormat="1" applyFont="1" applyFill="1" applyBorder="1" applyAlignment="1">
      <alignment horizontal="center" vertical="center" wrapText="1"/>
    </xf>
    <xf numFmtId="49" fontId="44" fillId="11" borderId="4" xfId="1" applyNumberFormat="1" applyFont="1" applyFill="1" applyBorder="1" applyAlignment="1">
      <alignment horizontal="center" vertical="center" wrapText="1"/>
    </xf>
    <xf numFmtId="49" fontId="44" fillId="13" borderId="1" xfId="1" applyNumberFormat="1" applyFont="1" applyFill="1" applyBorder="1" applyAlignment="1">
      <alignment horizontal="center" vertical="center" wrapText="1"/>
    </xf>
    <xf numFmtId="49" fontId="44" fillId="14" borderId="1" xfId="1" applyNumberFormat="1" applyFont="1" applyFill="1" applyBorder="1" applyAlignment="1">
      <alignment horizontal="center" vertical="center" wrapText="1"/>
    </xf>
    <xf numFmtId="49" fontId="44" fillId="8" borderId="2" xfId="1" applyNumberFormat="1" applyFont="1" applyFill="1" applyBorder="1" applyAlignment="1">
      <alignment horizontal="center" vertical="center" wrapText="1"/>
    </xf>
    <xf numFmtId="14" fontId="46" fillId="3" borderId="1" xfId="0" applyNumberFormat="1" applyFont="1" applyFill="1" applyBorder="1" applyAlignment="1">
      <alignment horizontal="center" vertical="center" wrapText="1"/>
    </xf>
    <xf numFmtId="49" fontId="43" fillId="2" borderId="2" xfId="1" applyNumberFormat="1" applyFont="1" applyFill="1" applyBorder="1" applyAlignment="1">
      <alignment vertical="center" wrapText="1"/>
    </xf>
    <xf numFmtId="0" fontId="38" fillId="0" borderId="0" xfId="0" applyFont="1" applyAlignment="1">
      <alignment horizontal="left" vertical="center"/>
    </xf>
    <xf numFmtId="0" fontId="52" fillId="0" borderId="0" xfId="0" applyFont="1" applyAlignment="1">
      <alignment horizontal="left"/>
    </xf>
    <xf numFmtId="49" fontId="42" fillId="2" borderId="6" xfId="1" applyNumberFormat="1" applyFont="1" applyFill="1" applyBorder="1" applyAlignment="1">
      <alignment horizontal="center" vertical="center" wrapText="1"/>
    </xf>
    <xf numFmtId="49" fontId="42" fillId="2" borderId="5" xfId="1" applyNumberFormat="1" applyFont="1" applyFill="1" applyBorder="1" applyAlignment="1">
      <alignment horizontal="center" vertical="center" wrapText="1"/>
    </xf>
    <xf numFmtId="49" fontId="42" fillId="2" borderId="5" xfId="1" applyNumberFormat="1" applyFont="1" applyFill="1" applyBorder="1" applyAlignment="1">
      <alignment vertical="center" wrapText="1"/>
    </xf>
    <xf numFmtId="49" fontId="42" fillId="2" borderId="9" xfId="1" applyNumberFormat="1" applyFont="1" applyFill="1" applyBorder="1" applyAlignment="1">
      <alignment vertical="center" wrapText="1"/>
    </xf>
    <xf numFmtId="3" fontId="47" fillId="0" borderId="1" xfId="0" applyNumberFormat="1" applyFont="1" applyBorder="1" applyAlignment="1">
      <alignment horizontal="center" vertical="center"/>
    </xf>
    <xf numFmtId="3" fontId="46" fillId="0" borderId="1" xfId="0" applyNumberFormat="1" applyFont="1" applyBorder="1" applyAlignment="1">
      <alignment horizontal="center" vertical="center"/>
    </xf>
    <xf numFmtId="3" fontId="46" fillId="0" borderId="4" xfId="0" applyNumberFormat="1" applyFont="1" applyBorder="1" applyAlignment="1">
      <alignment horizontal="center" vertical="center"/>
    </xf>
    <xf numFmtId="3" fontId="39" fillId="0" borderId="1" xfId="0" applyNumberFormat="1" applyFont="1" applyBorder="1" applyAlignment="1">
      <alignment horizontal="center" vertical="center"/>
    </xf>
    <xf numFmtId="3" fontId="39" fillId="1" borderId="1" xfId="0" applyNumberFormat="1" applyFont="1" applyFill="1" applyBorder="1" applyAlignment="1">
      <alignment horizontal="center" vertical="center"/>
    </xf>
    <xf numFmtId="3" fontId="39" fillId="1" borderId="4" xfId="0" applyNumberFormat="1" applyFont="1" applyFill="1" applyBorder="1" applyAlignment="1">
      <alignment horizontal="center" vertical="center"/>
    </xf>
    <xf numFmtId="3" fontId="39" fillId="1" borderId="2" xfId="0" applyNumberFormat="1" applyFont="1" applyFill="1" applyBorder="1" applyAlignment="1">
      <alignment horizontal="center" vertical="center"/>
    </xf>
    <xf numFmtId="3" fontId="0" fillId="0" borderId="0" xfId="0" applyNumberFormat="1" applyAlignment="1">
      <alignment horizontal="center" vertical="center"/>
    </xf>
    <xf numFmtId="3" fontId="39" fillId="0" borderId="3" xfId="0" applyNumberFormat="1" applyFont="1" applyBorder="1" applyAlignment="1">
      <alignment horizontal="center" vertical="center"/>
    </xf>
    <xf numFmtId="3" fontId="0" fillId="0" borderId="0" xfId="0" applyNumberFormat="1"/>
    <xf numFmtId="3" fontId="0" fillId="0" borderId="0" xfId="0" applyNumberFormat="1" applyAlignment="1"/>
    <xf numFmtId="14" fontId="50" fillId="3" borderId="2" xfId="1" applyNumberFormat="1" applyFont="1" applyFill="1" applyBorder="1" applyAlignment="1">
      <alignment horizontal="left" wrapText="1" indent="5"/>
    </xf>
    <xf numFmtId="0" fontId="53" fillId="0" borderId="1" xfId="0" applyFont="1" applyBorder="1" applyAlignment="1">
      <alignment horizontal="left" vertical="center" indent="1"/>
    </xf>
    <xf numFmtId="0" fontId="39" fillId="0" borderId="7" xfId="0" applyFont="1" applyBorder="1" applyAlignment="1">
      <alignment horizontal="left" vertical="center" indent="1"/>
    </xf>
    <xf numFmtId="0" fontId="39" fillId="0" borderId="8" xfId="0" applyFont="1" applyBorder="1" applyAlignment="1">
      <alignment horizontal="left" vertical="center" indent="1"/>
    </xf>
    <xf numFmtId="0" fontId="39" fillId="0" borderId="0" xfId="0" applyFont="1" applyAlignment="1">
      <alignment horizontal="left" vertical="center" indent="1"/>
    </xf>
    <xf numFmtId="0" fontId="0" fillId="0" borderId="0" xfId="0" applyAlignment="1">
      <alignment horizontal="left" indent="1"/>
    </xf>
    <xf numFmtId="49" fontId="44" fillId="15" borderId="1" xfId="1" applyNumberFormat="1" applyFont="1" applyFill="1" applyBorder="1" applyAlignment="1">
      <alignment horizontal="center" vertical="center" wrapText="1"/>
    </xf>
    <xf numFmtId="49" fontId="44" fillId="11" borderId="1" xfId="1" applyNumberFormat="1" applyFont="1" applyFill="1" applyBorder="1" applyAlignment="1">
      <alignment horizontal="center" vertical="center" wrapText="1"/>
    </xf>
    <xf numFmtId="0" fontId="0" fillId="0" borderId="0" xfId="0" applyAlignment="1">
      <alignment vertical="center"/>
    </xf>
    <xf numFmtId="14" fontId="45" fillId="0" borderId="3" xfId="1" applyNumberFormat="1" applyFont="1" applyBorder="1" applyAlignment="1">
      <alignment horizontal="left" vertical="center" wrapText="1" indent="1"/>
    </xf>
    <xf numFmtId="14" fontId="45" fillId="3" borderId="3" xfId="1" applyNumberFormat="1" applyFont="1" applyFill="1" applyBorder="1" applyAlignment="1">
      <alignment horizontal="left" vertical="center" wrapText="1" indent="1"/>
    </xf>
    <xf numFmtId="0" fontId="37" fillId="0" borderId="0" xfId="3"/>
    <xf numFmtId="0" fontId="55" fillId="19" borderId="1" xfId="3" applyFont="1" applyFill="1" applyBorder="1" applyAlignment="1">
      <alignment horizontal="center" vertical="center" wrapText="1"/>
    </xf>
    <xf numFmtId="0" fontId="59" fillId="0" borderId="17" xfId="3" applyFont="1" applyBorder="1" applyAlignment="1">
      <alignment vertical="center" wrapText="1"/>
    </xf>
    <xf numFmtId="3" fontId="59" fillId="0" borderId="1" xfId="3" applyNumberFormat="1" applyFont="1" applyBorder="1" applyAlignment="1">
      <alignment horizontal="center" vertical="center"/>
    </xf>
    <xf numFmtId="3" fontId="57" fillId="0" borderId="15" xfId="3" applyNumberFormat="1" applyFont="1" applyBorder="1" applyAlignment="1">
      <alignment horizontal="center" vertical="center"/>
    </xf>
    <xf numFmtId="0" fontId="53" fillId="0" borderId="1" xfId="3" applyFont="1" applyBorder="1" applyAlignment="1">
      <alignment vertical="center"/>
    </xf>
    <xf numFmtId="0" fontId="59" fillId="0" borderId="18" xfId="3" applyFont="1" applyBorder="1" applyAlignment="1">
      <alignment vertical="center" wrapText="1"/>
    </xf>
    <xf numFmtId="3" fontId="59" fillId="20" borderId="1" xfId="3" applyNumberFormat="1" applyFont="1" applyFill="1" applyBorder="1" applyAlignment="1">
      <alignment horizontal="center" vertical="center"/>
    </xf>
    <xf numFmtId="3" fontId="59" fillId="0" borderId="6" xfId="3" applyNumberFormat="1" applyFont="1" applyBorder="1" applyAlignment="1">
      <alignment horizontal="center" vertical="center"/>
    </xf>
    <xf numFmtId="3" fontId="57" fillId="0" borderId="20" xfId="3" applyNumberFormat="1" applyFont="1" applyBorder="1" applyAlignment="1">
      <alignment horizontal="center" vertical="center"/>
    </xf>
    <xf numFmtId="3" fontId="59" fillId="0" borderId="1" xfId="3" applyNumberFormat="1" applyFont="1" applyFill="1" applyBorder="1" applyAlignment="1">
      <alignment horizontal="center" vertical="center"/>
    </xf>
    <xf numFmtId="3" fontId="59" fillId="20" borderId="4" xfId="3" applyNumberFormat="1" applyFont="1" applyFill="1" applyBorder="1" applyAlignment="1">
      <alignment horizontal="center" vertical="center"/>
    </xf>
    <xf numFmtId="0" fontId="59" fillId="0" borderId="0" xfId="3" applyFont="1" applyFill="1" applyBorder="1" applyAlignment="1">
      <alignment horizontal="center" vertical="center"/>
    </xf>
    <xf numFmtId="0" fontId="55" fillId="21" borderId="1" xfId="3" applyFont="1" applyFill="1" applyBorder="1" applyAlignment="1">
      <alignment horizontal="center" vertical="center" wrapText="1"/>
    </xf>
    <xf numFmtId="0" fontId="55" fillId="22" borderId="1" xfId="3" applyFont="1" applyFill="1" applyBorder="1" applyAlignment="1">
      <alignment horizontal="center" vertical="center" wrapText="1"/>
    </xf>
    <xf numFmtId="0" fontId="55" fillId="23" borderId="1" xfId="3" applyFont="1" applyFill="1" applyBorder="1" applyAlignment="1">
      <alignment horizontal="center" vertical="center" wrapText="1"/>
    </xf>
    <xf numFmtId="0" fontId="63" fillId="24" borderId="1" xfId="3" applyFont="1" applyFill="1" applyBorder="1" applyAlignment="1">
      <alignment horizontal="center" vertical="center" wrapText="1"/>
    </xf>
    <xf numFmtId="3" fontId="59" fillId="20" borderId="6" xfId="3" applyNumberFormat="1" applyFont="1" applyFill="1" applyBorder="1" applyAlignment="1">
      <alignment horizontal="center" vertical="center"/>
    </xf>
    <xf numFmtId="3" fontId="59" fillId="20" borderId="19" xfId="3" applyNumberFormat="1" applyFont="1" applyFill="1" applyBorder="1" applyAlignment="1">
      <alignment horizontal="center" vertical="center"/>
    </xf>
    <xf numFmtId="3" fontId="65" fillId="21" borderId="26" xfId="3" applyNumberFormat="1" applyFont="1" applyFill="1" applyBorder="1" applyAlignment="1">
      <alignment horizontal="center" vertical="center" wrapText="1"/>
    </xf>
    <xf numFmtId="3" fontId="65" fillId="22" borderId="26" xfId="3" applyNumberFormat="1" applyFont="1" applyFill="1" applyBorder="1" applyAlignment="1">
      <alignment horizontal="center" vertical="center" wrapText="1"/>
    </xf>
    <xf numFmtId="3" fontId="65" fillId="23" borderId="26" xfId="3" applyNumberFormat="1" applyFont="1" applyFill="1" applyBorder="1" applyAlignment="1">
      <alignment horizontal="center" vertical="center" wrapText="1"/>
    </xf>
    <xf numFmtId="3" fontId="65" fillId="24" borderId="26" xfId="3" applyNumberFormat="1" applyFont="1" applyFill="1" applyBorder="1" applyAlignment="1">
      <alignment horizontal="center" vertical="center" wrapText="1"/>
    </xf>
    <xf numFmtId="3" fontId="57" fillId="11" borderId="28" xfId="3" applyNumberFormat="1" applyFont="1" applyFill="1" applyBorder="1" applyAlignment="1">
      <alignment horizontal="center" vertical="center" wrapText="1"/>
    </xf>
    <xf numFmtId="0" fontId="66" fillId="15" borderId="1" xfId="3" applyFont="1" applyFill="1" applyBorder="1" applyAlignment="1">
      <alignment horizontal="center" vertical="center" wrapText="1"/>
    </xf>
    <xf numFmtId="0" fontId="67" fillId="25" borderId="31" xfId="3" applyFont="1" applyFill="1" applyBorder="1" applyAlignment="1">
      <alignment horizontal="center" vertical="center" wrapText="1"/>
    </xf>
    <xf numFmtId="0" fontId="66" fillId="25" borderId="32" xfId="3" applyFont="1" applyFill="1" applyBorder="1" applyAlignment="1">
      <alignment horizontal="center" vertical="center" wrapText="1"/>
    </xf>
    <xf numFmtId="0" fontId="66" fillId="18" borderId="1" xfId="3" applyFont="1" applyFill="1" applyBorder="1" applyAlignment="1">
      <alignment horizontal="center" vertical="center" wrapText="1"/>
    </xf>
    <xf numFmtId="0" fontId="67" fillId="26" borderId="33" xfId="3" applyFont="1" applyFill="1" applyBorder="1" applyAlignment="1">
      <alignment horizontal="center" vertical="center" wrapText="1"/>
    </xf>
    <xf numFmtId="0" fontId="66" fillId="26" borderId="34" xfId="3" applyFont="1" applyFill="1" applyBorder="1" applyAlignment="1">
      <alignment horizontal="center" vertical="center" wrapText="1"/>
    </xf>
    <xf numFmtId="0" fontId="67" fillId="15" borderId="33" xfId="3" applyFont="1" applyFill="1" applyBorder="1" applyAlignment="1">
      <alignment horizontal="center" vertical="center" wrapText="1"/>
    </xf>
    <xf numFmtId="0" fontId="68" fillId="15" borderId="34" xfId="3" applyFont="1" applyFill="1" applyBorder="1" applyAlignment="1">
      <alignment horizontal="center" vertical="center" wrapText="1"/>
    </xf>
    <xf numFmtId="0" fontId="67" fillId="18" borderId="33" xfId="3" applyFont="1" applyFill="1" applyBorder="1" applyAlignment="1">
      <alignment horizontal="center" vertical="center" wrapText="1"/>
    </xf>
    <xf numFmtId="0" fontId="68" fillId="18" borderId="34" xfId="3" applyFont="1" applyFill="1" applyBorder="1" applyAlignment="1">
      <alignment horizontal="center" vertical="center" wrapText="1"/>
    </xf>
    <xf numFmtId="0" fontId="66" fillId="28" borderId="33" xfId="3" applyFont="1" applyFill="1" applyBorder="1" applyAlignment="1">
      <alignment horizontal="center" vertical="center" wrapText="1"/>
    </xf>
    <xf numFmtId="0" fontId="68" fillId="28" borderId="34" xfId="3" applyFont="1" applyFill="1" applyBorder="1" applyAlignment="1">
      <alignment horizontal="center" vertical="center" wrapText="1"/>
    </xf>
    <xf numFmtId="0" fontId="68" fillId="6" borderId="33" xfId="3" applyFont="1" applyFill="1" applyBorder="1" applyAlignment="1">
      <alignment horizontal="center" vertical="center" wrapText="1"/>
    </xf>
    <xf numFmtId="0" fontId="68" fillId="6" borderId="35" xfId="3" applyFont="1" applyFill="1" applyBorder="1" applyAlignment="1">
      <alignment horizontal="center" vertical="center" wrapText="1"/>
    </xf>
    <xf numFmtId="0" fontId="59" fillId="20" borderId="1" xfId="3" applyFont="1" applyFill="1" applyBorder="1" applyAlignment="1">
      <alignment horizontal="center" vertical="center"/>
    </xf>
    <xf numFmtId="0" fontId="59" fillId="0" borderId="31" xfId="3" applyFont="1" applyBorder="1" applyAlignment="1">
      <alignment horizontal="center" vertical="center"/>
    </xf>
    <xf numFmtId="0" fontId="59" fillId="20" borderId="32" xfId="3" applyFont="1" applyFill="1" applyBorder="1" applyAlignment="1">
      <alignment horizontal="center" vertical="center"/>
    </xf>
    <xf numFmtId="0" fontId="59" fillId="20" borderId="35" xfId="3" applyFont="1" applyFill="1" applyBorder="1" applyAlignment="1">
      <alignment horizontal="center" vertical="center"/>
    </xf>
    <xf numFmtId="0" fontId="59" fillId="20" borderId="37" xfId="3" applyFont="1" applyFill="1" applyBorder="1" applyAlignment="1">
      <alignment horizontal="center" vertical="center"/>
    </xf>
    <xf numFmtId="0" fontId="59" fillId="20" borderId="31" xfId="3" applyFont="1" applyFill="1" applyBorder="1" applyAlignment="1">
      <alignment horizontal="center" vertical="center"/>
    </xf>
    <xf numFmtId="0" fontId="53" fillId="0" borderId="4" xfId="3" applyFont="1" applyBorder="1" applyAlignment="1">
      <alignment vertical="center" wrapText="1"/>
    </xf>
    <xf numFmtId="0" fontId="59" fillId="29" borderId="32" xfId="3" applyFont="1" applyFill="1" applyBorder="1" applyAlignment="1">
      <alignment horizontal="center" vertical="center"/>
    </xf>
    <xf numFmtId="0" fontId="59" fillId="0" borderId="32" xfId="3" applyFont="1" applyFill="1" applyBorder="1" applyAlignment="1">
      <alignment horizontal="center" vertical="center"/>
    </xf>
    <xf numFmtId="0" fontId="59" fillId="20" borderId="38" xfId="3" applyFont="1" applyFill="1" applyBorder="1" applyAlignment="1">
      <alignment horizontal="center" vertical="center"/>
    </xf>
    <xf numFmtId="0" fontId="59" fillId="20" borderId="6" xfId="3" applyFont="1" applyFill="1" applyBorder="1" applyAlignment="1">
      <alignment horizontal="center" vertical="center"/>
    </xf>
    <xf numFmtId="0" fontId="59" fillId="20" borderId="39" xfId="3" applyFont="1" applyFill="1" applyBorder="1" applyAlignment="1">
      <alignment horizontal="center" vertical="center"/>
    </xf>
    <xf numFmtId="0" fontId="59" fillId="0" borderId="37" xfId="3" applyFont="1" applyFill="1" applyBorder="1" applyAlignment="1">
      <alignment horizontal="center" vertical="center"/>
    </xf>
    <xf numFmtId="0" fontId="59" fillId="0" borderId="37" xfId="3" applyFont="1" applyBorder="1" applyAlignment="1">
      <alignment horizontal="center" vertical="center"/>
    </xf>
    <xf numFmtId="0" fontId="59" fillId="0" borderId="39" xfId="3" applyFont="1" applyFill="1" applyBorder="1" applyAlignment="1">
      <alignment horizontal="center" vertical="center"/>
    </xf>
    <xf numFmtId="0" fontId="59" fillId="20" borderId="40" xfId="3" applyFont="1" applyFill="1" applyBorder="1" applyAlignment="1">
      <alignment horizontal="center" vertical="center"/>
    </xf>
    <xf numFmtId="0" fontId="59" fillId="29" borderId="39" xfId="3" applyFont="1" applyFill="1" applyBorder="1" applyAlignment="1">
      <alignment horizontal="center" vertical="center"/>
    </xf>
    <xf numFmtId="0" fontId="59" fillId="0" borderId="4" xfId="3" applyFont="1" applyBorder="1" applyAlignment="1">
      <alignment horizontal="center" vertical="center"/>
    </xf>
    <xf numFmtId="0" fontId="59" fillId="0" borderId="31" xfId="3" applyFont="1" applyFill="1" applyBorder="1" applyAlignment="1">
      <alignment horizontal="center" vertical="center"/>
    </xf>
    <xf numFmtId="3" fontId="67" fillId="15" borderId="26" xfId="3" applyNumberFormat="1" applyFont="1" applyFill="1" applyBorder="1" applyAlignment="1">
      <alignment horizontal="center" vertical="center" wrapText="1"/>
    </xf>
    <xf numFmtId="3" fontId="67" fillId="25" borderId="41" xfId="3" applyNumberFormat="1" applyFont="1" applyFill="1" applyBorder="1" applyAlignment="1">
      <alignment horizontal="center" vertical="center" wrapText="1"/>
    </xf>
    <xf numFmtId="3" fontId="67" fillId="25" borderId="42" xfId="3" applyNumberFormat="1" applyFont="1" applyFill="1" applyBorder="1" applyAlignment="1">
      <alignment horizontal="center" vertical="center" wrapText="1"/>
    </xf>
    <xf numFmtId="3" fontId="67" fillId="18" borderId="26" xfId="3" applyNumberFormat="1" applyFont="1" applyFill="1" applyBorder="1" applyAlignment="1">
      <alignment horizontal="center" vertical="center" wrapText="1"/>
    </xf>
    <xf numFmtId="3" fontId="67" fillId="26" borderId="43" xfId="3" applyNumberFormat="1" applyFont="1" applyFill="1" applyBorder="1" applyAlignment="1">
      <alignment horizontal="center" vertical="center" wrapText="1"/>
    </xf>
    <xf numFmtId="3" fontId="67" fillId="26" borderId="44" xfId="3" applyNumberFormat="1" applyFont="1" applyFill="1" applyBorder="1" applyAlignment="1">
      <alignment horizontal="center" vertical="center" wrapText="1"/>
    </xf>
    <xf numFmtId="3" fontId="67" fillId="15" borderId="43" xfId="3" applyNumberFormat="1" applyFont="1" applyFill="1" applyBorder="1" applyAlignment="1">
      <alignment horizontal="center" vertical="center" wrapText="1"/>
    </xf>
    <xf numFmtId="3" fontId="67" fillId="15" borderId="44" xfId="3" applyNumberFormat="1" applyFont="1" applyFill="1" applyBorder="1" applyAlignment="1">
      <alignment horizontal="center" vertical="center" wrapText="1"/>
    </xf>
    <xf numFmtId="3" fontId="67" fillId="18" borderId="43" xfId="3" applyNumberFormat="1" applyFont="1" applyFill="1" applyBorder="1" applyAlignment="1">
      <alignment horizontal="center" vertical="center" wrapText="1"/>
    </xf>
    <xf numFmtId="3" fontId="67" fillId="18" borderId="44" xfId="3" applyNumberFormat="1" applyFont="1" applyFill="1" applyBorder="1" applyAlignment="1">
      <alignment horizontal="center" vertical="center" wrapText="1"/>
    </xf>
    <xf numFmtId="3" fontId="67" fillId="27" borderId="43" xfId="3" applyNumberFormat="1" applyFont="1" applyFill="1" applyBorder="1" applyAlignment="1">
      <alignment horizontal="center" vertical="center" wrapText="1"/>
    </xf>
    <xf numFmtId="3" fontId="67" fillId="27" borderId="44" xfId="3" applyNumberFormat="1" applyFont="1" applyFill="1" applyBorder="1" applyAlignment="1">
      <alignment horizontal="center" vertical="center" wrapText="1"/>
    </xf>
    <xf numFmtId="3" fontId="67" fillId="28" borderId="43" xfId="3" applyNumberFormat="1" applyFont="1" applyFill="1" applyBorder="1" applyAlignment="1">
      <alignment horizontal="center" vertical="center" wrapText="1"/>
    </xf>
    <xf numFmtId="3" fontId="67" fillId="28" borderId="44" xfId="3" applyNumberFormat="1" applyFont="1" applyFill="1" applyBorder="1" applyAlignment="1">
      <alignment horizontal="center" vertical="center" wrapText="1"/>
    </xf>
    <xf numFmtId="3" fontId="67" fillId="6" borderId="43" xfId="3" applyNumberFormat="1" applyFont="1" applyFill="1" applyBorder="1" applyAlignment="1">
      <alignment horizontal="center" vertical="center" wrapText="1"/>
    </xf>
    <xf numFmtId="3" fontId="67" fillId="6" borderId="45" xfId="3" applyNumberFormat="1" applyFont="1" applyFill="1" applyBorder="1" applyAlignment="1">
      <alignment horizontal="center" vertical="center" wrapText="1"/>
    </xf>
    <xf numFmtId="0" fontId="59" fillId="0" borderId="0" xfId="3" applyFont="1"/>
    <xf numFmtId="3" fontId="55" fillId="19" borderId="26" xfId="3" applyNumberFormat="1" applyFont="1" applyFill="1" applyBorder="1" applyAlignment="1">
      <alignment horizontal="center" vertical="center" wrapText="1"/>
    </xf>
    <xf numFmtId="3" fontId="57" fillId="0" borderId="28" xfId="3" applyNumberFormat="1" applyFont="1" applyBorder="1" applyAlignment="1">
      <alignment horizontal="center" vertical="center"/>
    </xf>
    <xf numFmtId="0" fontId="36" fillId="0" borderId="1" xfId="0" applyFont="1" applyBorder="1" applyAlignment="1">
      <alignment horizontal="left" vertical="center" indent="1"/>
    </xf>
    <xf numFmtId="3" fontId="48" fillId="7" borderId="1" xfId="0" applyNumberFormat="1" applyFont="1" applyFill="1" applyBorder="1" applyAlignment="1">
      <alignment horizontal="center" vertical="center"/>
    </xf>
    <xf numFmtId="3" fontId="39" fillId="0" borderId="1" xfId="0" applyNumberFormat="1" applyFont="1" applyFill="1" applyBorder="1" applyAlignment="1">
      <alignment horizontal="center" vertical="center"/>
    </xf>
    <xf numFmtId="0" fontId="59" fillId="29" borderId="1" xfId="3" applyFont="1" applyFill="1" applyBorder="1" applyAlignment="1">
      <alignment horizontal="center" vertical="center"/>
    </xf>
    <xf numFmtId="0" fontId="35" fillId="0" borderId="1" xfId="0" applyFont="1" applyBorder="1" applyAlignment="1">
      <alignment horizontal="left" vertical="center" wrapText="1"/>
    </xf>
    <xf numFmtId="0" fontId="35" fillId="0" borderId="1" xfId="0" applyFont="1" applyBorder="1" applyAlignment="1">
      <alignment horizontal="left" vertical="center" indent="1"/>
    </xf>
    <xf numFmtId="0" fontId="35" fillId="0" borderId="1" xfId="3" applyFont="1" applyBorder="1" applyAlignment="1">
      <alignment vertical="center"/>
    </xf>
    <xf numFmtId="0" fontId="34" fillId="0" borderId="1" xfId="0" applyFont="1" applyBorder="1" applyAlignment="1">
      <alignment horizontal="left" vertical="center"/>
    </xf>
    <xf numFmtId="0" fontId="33" fillId="0" borderId="1" xfId="3" applyFont="1" applyBorder="1" applyAlignment="1">
      <alignment vertical="center"/>
    </xf>
    <xf numFmtId="0" fontId="32" fillId="0" borderId="1" xfId="0" applyFont="1" applyBorder="1" applyAlignment="1">
      <alignment horizontal="left" vertical="center"/>
    </xf>
    <xf numFmtId="14" fontId="45" fillId="18" borderId="1" xfId="1" applyNumberFormat="1" applyFont="1" applyFill="1" applyBorder="1" applyAlignment="1">
      <alignment horizontal="center" vertical="center"/>
    </xf>
    <xf numFmtId="0" fontId="32" fillId="0" borderId="1" xfId="0" applyFont="1" applyBorder="1" applyAlignment="1">
      <alignment horizontal="left" vertical="center" indent="1"/>
    </xf>
    <xf numFmtId="0" fontId="32" fillId="0" borderId="1" xfId="3" applyFont="1" applyBorder="1" applyAlignment="1">
      <alignment vertical="center"/>
    </xf>
    <xf numFmtId="0" fontId="31" fillId="0" borderId="1" xfId="0" applyFont="1" applyBorder="1" applyAlignment="1">
      <alignment horizontal="left" vertical="center"/>
    </xf>
    <xf numFmtId="3" fontId="31" fillId="7" borderId="1" xfId="0" applyNumberFormat="1" applyFont="1" applyFill="1" applyBorder="1" applyAlignment="1">
      <alignment horizontal="center" vertical="center"/>
    </xf>
    <xf numFmtId="0" fontId="30" fillId="0" borderId="1" xfId="0" applyFont="1" applyBorder="1" applyAlignment="1">
      <alignment horizontal="left" vertical="center" indent="1"/>
    </xf>
    <xf numFmtId="0" fontId="55" fillId="4" borderId="8" xfId="3" applyFont="1" applyFill="1" applyBorder="1" applyAlignment="1">
      <alignment horizontal="center" vertical="center"/>
    </xf>
    <xf numFmtId="0" fontId="30" fillId="0" borderId="0" xfId="3" applyFont="1"/>
    <xf numFmtId="3" fontId="57" fillId="0" borderId="0" xfId="3" applyNumberFormat="1" applyFont="1" applyBorder="1" applyAlignment="1">
      <alignment horizontal="center" vertical="center"/>
    </xf>
    <xf numFmtId="0" fontId="55" fillId="0" borderId="46" xfId="3" applyFont="1" applyBorder="1" applyAlignment="1">
      <alignment horizontal="left" vertical="center"/>
    </xf>
    <xf numFmtId="0" fontId="55" fillId="0" borderId="53" xfId="3" applyFont="1" applyBorder="1" applyAlignment="1">
      <alignment horizontal="left" vertical="center"/>
    </xf>
    <xf numFmtId="3" fontId="55" fillId="0" borderId="53" xfId="3" applyNumberFormat="1" applyFont="1" applyFill="1" applyBorder="1" applyAlignment="1">
      <alignment horizontal="center" vertical="center" wrapText="1"/>
    </xf>
    <xf numFmtId="0" fontId="30" fillId="0" borderId="1" xfId="3" applyFont="1" applyBorder="1" applyAlignment="1">
      <alignment vertical="center"/>
    </xf>
    <xf numFmtId="0" fontId="30" fillId="0" borderId="1" xfId="0" applyFont="1" applyBorder="1" applyAlignment="1">
      <alignment horizontal="left" vertical="center"/>
    </xf>
    <xf numFmtId="0" fontId="55" fillId="16" borderId="31" xfId="3" applyFont="1" applyFill="1" applyBorder="1" applyAlignment="1">
      <alignment horizontal="center" vertical="center" wrapText="1"/>
    </xf>
    <xf numFmtId="0" fontId="59" fillId="16" borderId="38" xfId="3" applyFont="1" applyFill="1" applyBorder="1" applyAlignment="1">
      <alignment horizontal="center" vertical="center" wrapText="1"/>
    </xf>
    <xf numFmtId="3" fontId="59" fillId="0" borderId="31" xfId="3" applyNumberFormat="1" applyFont="1" applyBorder="1" applyAlignment="1">
      <alignment horizontal="center" vertical="center"/>
    </xf>
    <xf numFmtId="3" fontId="59" fillId="0" borderId="38" xfId="3" applyNumberFormat="1" applyFont="1" applyBorder="1" applyAlignment="1">
      <alignment horizontal="center" vertical="center"/>
    </xf>
    <xf numFmtId="3" fontId="59" fillId="20" borderId="31" xfId="3" applyNumberFormat="1" applyFont="1" applyFill="1" applyBorder="1" applyAlignment="1">
      <alignment horizontal="center" vertical="center"/>
    </xf>
    <xf numFmtId="3" fontId="59" fillId="20" borderId="38" xfId="3" applyNumberFormat="1" applyFont="1" applyFill="1" applyBorder="1" applyAlignment="1">
      <alignment horizontal="center" vertical="center"/>
    </xf>
    <xf numFmtId="3" fontId="55" fillId="16" borderId="41" xfId="3" applyNumberFormat="1" applyFont="1" applyFill="1" applyBorder="1" applyAlignment="1">
      <alignment horizontal="center" vertical="center" wrapText="1"/>
    </xf>
    <xf numFmtId="3" fontId="55" fillId="16" borderId="60" xfId="3" applyNumberFormat="1" applyFont="1" applyFill="1" applyBorder="1" applyAlignment="1">
      <alignment horizontal="center" vertical="center" wrapText="1"/>
    </xf>
    <xf numFmtId="0" fontId="29" fillId="0" borderId="1" xfId="0" applyFont="1" applyBorder="1" applyAlignment="1">
      <alignment horizontal="left" vertical="center"/>
    </xf>
    <xf numFmtId="0" fontId="29" fillId="0" borderId="1" xfId="0" applyFont="1" applyBorder="1" applyAlignment="1">
      <alignment horizontal="left" vertical="center" indent="1"/>
    </xf>
    <xf numFmtId="0" fontId="28" fillId="0" borderId="1" xfId="0" applyFont="1" applyBorder="1" applyAlignment="1">
      <alignment horizontal="left" vertical="center"/>
    </xf>
    <xf numFmtId="14" fontId="46" fillId="0" borderId="1" xfId="0" applyNumberFormat="1" applyFont="1" applyFill="1" applyBorder="1" applyAlignment="1">
      <alignment horizontal="center" vertical="center"/>
    </xf>
    <xf numFmtId="0" fontId="51" fillId="0" borderId="1" xfId="0" applyFont="1" applyBorder="1" applyAlignment="1">
      <alignment vertical="center"/>
    </xf>
    <xf numFmtId="0" fontId="30" fillId="0" borderId="0" xfId="0" applyFont="1" applyAlignment="1">
      <alignment vertical="center"/>
    </xf>
    <xf numFmtId="0" fontId="28" fillId="0" borderId="1" xfId="3" applyFont="1" applyBorder="1" applyAlignment="1">
      <alignment vertical="center"/>
    </xf>
    <xf numFmtId="0" fontId="27" fillId="0" borderId="1" xfId="0" applyFont="1" applyBorder="1" applyAlignment="1">
      <alignment horizontal="left" vertical="center"/>
    </xf>
    <xf numFmtId="0" fontId="26" fillId="0" borderId="1" xfId="0" applyFont="1" applyBorder="1" applyAlignment="1">
      <alignment horizontal="left" vertical="center" wrapText="1"/>
    </xf>
    <xf numFmtId="0" fontId="26" fillId="0" borderId="1" xfId="3" applyFont="1" applyBorder="1" applyAlignment="1">
      <alignment vertical="center"/>
    </xf>
    <xf numFmtId="0" fontId="25" fillId="0" borderId="1" xfId="0" applyFont="1" applyBorder="1" applyAlignment="1">
      <alignment horizontal="left" vertical="center"/>
    </xf>
    <xf numFmtId="0" fontId="25" fillId="0" borderId="1" xfId="3" applyFont="1" applyBorder="1" applyAlignment="1">
      <alignment vertical="center"/>
    </xf>
    <xf numFmtId="0" fontId="24" fillId="0" borderId="1" xfId="0" applyFont="1" applyBorder="1" applyAlignment="1">
      <alignment horizontal="left" vertical="center"/>
    </xf>
    <xf numFmtId="0" fontId="24" fillId="0" borderId="1" xfId="3" applyFont="1" applyBorder="1" applyAlignment="1">
      <alignment vertical="center"/>
    </xf>
    <xf numFmtId="0" fontId="23" fillId="0" borderId="1" xfId="0" applyFont="1" applyBorder="1" applyAlignment="1">
      <alignment horizontal="left" vertical="center"/>
    </xf>
    <xf numFmtId="0" fontId="23" fillId="0" borderId="1" xfId="3" applyFont="1" applyBorder="1" applyAlignment="1">
      <alignment vertical="center"/>
    </xf>
    <xf numFmtId="0" fontId="22" fillId="0" borderId="1"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left" vertical="center" indent="1"/>
    </xf>
    <xf numFmtId="0" fontId="21" fillId="0" borderId="1" xfId="3" applyFont="1" applyBorder="1" applyAlignment="1">
      <alignment vertical="center"/>
    </xf>
    <xf numFmtId="0" fontId="20" fillId="0" borderId="1" xfId="0" applyFont="1" applyBorder="1" applyAlignment="1">
      <alignment horizontal="left" vertical="center"/>
    </xf>
    <xf numFmtId="0" fontId="20" fillId="0" borderId="1" xfId="3" applyFont="1" applyBorder="1" applyAlignment="1">
      <alignment vertical="center"/>
    </xf>
    <xf numFmtId="0" fontId="19" fillId="0" borderId="1"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left" vertical="center" indent="1"/>
    </xf>
    <xf numFmtId="0" fontId="17" fillId="0" borderId="1" xfId="0" applyFont="1" applyBorder="1" applyAlignment="1">
      <alignment horizontal="left" vertical="center"/>
    </xf>
    <xf numFmtId="0" fontId="16" fillId="0" borderId="1" xfId="0" applyFont="1" applyBorder="1" applyAlignment="1">
      <alignment horizontal="left" vertical="center" indent="1"/>
    </xf>
    <xf numFmtId="0" fontId="16" fillId="0" borderId="1" xfId="0" applyFont="1" applyBorder="1" applyAlignment="1">
      <alignment horizontal="left" vertical="center"/>
    </xf>
    <xf numFmtId="0" fontId="16" fillId="0" borderId="1" xfId="3" applyFont="1" applyBorder="1" applyAlignment="1">
      <alignmen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indent="1"/>
    </xf>
    <xf numFmtId="0" fontId="59" fillId="0" borderId="19" xfId="3" applyFont="1" applyBorder="1" applyAlignment="1">
      <alignment horizontal="center" vertical="center"/>
    </xf>
    <xf numFmtId="0" fontId="15" fillId="0" borderId="1" xfId="3" applyFont="1" applyBorder="1" applyAlignment="1">
      <alignment vertical="center"/>
    </xf>
    <xf numFmtId="3" fontId="59" fillId="0" borderId="4" xfId="3" applyNumberFormat="1" applyFont="1" applyBorder="1" applyAlignment="1">
      <alignment horizontal="center" vertical="center"/>
    </xf>
    <xf numFmtId="0" fontId="59" fillId="20" borderId="19" xfId="3" applyFont="1" applyFill="1" applyBorder="1" applyAlignment="1">
      <alignment horizontal="center" vertical="center"/>
    </xf>
    <xf numFmtId="0" fontId="15" fillId="0" borderId="4" xfId="3" applyFont="1" applyBorder="1" applyAlignment="1">
      <alignment vertical="center"/>
    </xf>
    <xf numFmtId="3" fontId="48" fillId="0" borderId="3" xfId="0" applyNumberFormat="1" applyFont="1" applyBorder="1" applyAlignment="1">
      <alignment horizontal="center" vertical="center"/>
    </xf>
    <xf numFmtId="3" fontId="39" fillId="0" borderId="8" xfId="0" applyNumberFormat="1" applyFont="1" applyBorder="1" applyAlignment="1">
      <alignment horizontal="center" vertical="center"/>
    </xf>
    <xf numFmtId="3" fontId="47" fillId="0" borderId="0" xfId="0" applyNumberFormat="1" applyFont="1" applyBorder="1" applyAlignment="1">
      <alignment horizontal="center" vertical="center"/>
    </xf>
    <xf numFmtId="0" fontId="63" fillId="18" borderId="4" xfId="3" applyFont="1" applyFill="1" applyBorder="1" applyAlignment="1">
      <alignment horizontal="center" vertical="center" wrapText="1"/>
    </xf>
    <xf numFmtId="3" fontId="65" fillId="18" borderId="27" xfId="3" applyNumberFormat="1" applyFont="1" applyFill="1" applyBorder="1" applyAlignment="1">
      <alignment horizontal="center" vertical="center" wrapText="1"/>
    </xf>
    <xf numFmtId="0" fontId="63" fillId="25" borderId="4" xfId="3" applyFont="1" applyFill="1" applyBorder="1" applyAlignment="1">
      <alignment horizontal="center" vertical="center" wrapText="1"/>
    </xf>
    <xf numFmtId="3" fontId="65" fillId="25" borderId="27" xfId="3" applyNumberFormat="1" applyFont="1" applyFill="1" applyBorder="1" applyAlignment="1">
      <alignment horizontal="center" vertical="center" wrapText="1"/>
    </xf>
    <xf numFmtId="0" fontId="63" fillId="25" borderId="32" xfId="3" applyFont="1" applyFill="1" applyBorder="1" applyAlignment="1">
      <alignment horizontal="center" vertical="center" wrapText="1"/>
    </xf>
    <xf numFmtId="3" fontId="59" fillId="20" borderId="32" xfId="3" applyNumberFormat="1" applyFont="1" applyFill="1" applyBorder="1" applyAlignment="1">
      <alignment horizontal="center" vertical="center"/>
    </xf>
    <xf numFmtId="3" fontId="59" fillId="20" borderId="39" xfId="3" applyNumberFormat="1" applyFont="1" applyFill="1" applyBorder="1" applyAlignment="1">
      <alignment horizontal="center" vertical="center"/>
    </xf>
    <xf numFmtId="3" fontId="65" fillId="25" borderId="42" xfId="3" applyNumberFormat="1" applyFont="1" applyFill="1" applyBorder="1" applyAlignment="1">
      <alignment horizontal="center" vertical="center" wrapText="1"/>
    </xf>
    <xf numFmtId="3" fontId="59" fillId="0" borderId="19" xfId="3" applyNumberFormat="1" applyFont="1" applyBorder="1" applyAlignment="1">
      <alignment horizontal="center" vertical="center"/>
    </xf>
    <xf numFmtId="0" fontId="63" fillId="18" borderId="32" xfId="3" applyFont="1" applyFill="1" applyBorder="1" applyAlignment="1">
      <alignment horizontal="center" vertical="center" wrapText="1"/>
    </xf>
    <xf numFmtId="3" fontId="65" fillId="18" borderId="42" xfId="3" applyNumberFormat="1" applyFont="1" applyFill="1" applyBorder="1" applyAlignment="1">
      <alignment horizontal="center" vertical="center" wrapText="1"/>
    </xf>
    <xf numFmtId="3" fontId="59" fillId="20" borderId="40" xfId="3" applyNumberFormat="1" applyFont="1" applyFill="1" applyBorder="1" applyAlignment="1">
      <alignment horizontal="center" vertical="center"/>
    </xf>
    <xf numFmtId="0" fontId="81" fillId="27" borderId="4" xfId="3" applyFont="1" applyFill="1" applyBorder="1" applyAlignment="1">
      <alignment horizontal="center" vertical="center" wrapText="1"/>
    </xf>
    <xf numFmtId="0" fontId="81" fillId="27" borderId="38" xfId="3" applyFont="1" applyFill="1" applyBorder="1" applyAlignment="1">
      <alignment horizontal="center" vertical="center" wrapText="1"/>
    </xf>
    <xf numFmtId="0" fontId="67" fillId="27" borderId="33" xfId="3" applyFont="1" applyFill="1" applyBorder="1" applyAlignment="1">
      <alignment horizontal="center" vertical="center" wrapText="1"/>
    </xf>
    <xf numFmtId="0" fontId="69" fillId="27" borderId="34" xfId="3" applyFont="1" applyFill="1" applyBorder="1" applyAlignment="1">
      <alignment horizontal="center" vertical="center" wrapText="1"/>
    </xf>
    <xf numFmtId="0" fontId="63" fillId="15" borderId="4" xfId="3" applyFont="1" applyFill="1" applyBorder="1" applyAlignment="1">
      <alignment horizontal="center" vertical="center" wrapText="1"/>
    </xf>
    <xf numFmtId="0" fontId="63" fillId="15" borderId="32" xfId="3" applyFont="1" applyFill="1" applyBorder="1" applyAlignment="1">
      <alignment horizontal="center" vertical="center" wrapText="1"/>
    </xf>
    <xf numFmtId="3" fontId="65" fillId="15" borderId="27" xfId="3" applyNumberFormat="1" applyFont="1" applyFill="1" applyBorder="1" applyAlignment="1">
      <alignment horizontal="center" vertical="center" wrapText="1"/>
    </xf>
    <xf numFmtId="3" fontId="65" fillId="15" borderId="42" xfId="3" applyNumberFormat="1" applyFont="1" applyFill="1" applyBorder="1" applyAlignment="1">
      <alignment horizontal="center" vertical="center" wrapText="1"/>
    </xf>
    <xf numFmtId="3" fontId="65" fillId="0" borderId="46" xfId="3" applyNumberFormat="1" applyFont="1" applyFill="1" applyBorder="1" applyAlignment="1">
      <alignment horizontal="center" vertical="center" wrapText="1"/>
    </xf>
    <xf numFmtId="3" fontId="65" fillId="0" borderId="53" xfId="3" applyNumberFormat="1" applyFont="1" applyFill="1" applyBorder="1" applyAlignment="1">
      <alignment horizontal="center" vertical="center" wrapText="1"/>
    </xf>
    <xf numFmtId="3" fontId="67" fillId="0" borderId="53" xfId="3" applyNumberFormat="1" applyFont="1" applyFill="1" applyBorder="1" applyAlignment="1">
      <alignment horizontal="center" vertical="center" wrapText="1"/>
    </xf>
    <xf numFmtId="3" fontId="57" fillId="0" borderId="53" xfId="3" applyNumberFormat="1" applyFont="1" applyFill="1" applyBorder="1" applyAlignment="1">
      <alignment horizontal="center" vertical="center" wrapText="1"/>
    </xf>
    <xf numFmtId="0" fontId="37" fillId="0" borderId="13" xfId="3" applyFill="1" applyBorder="1"/>
    <xf numFmtId="0" fontId="37" fillId="0" borderId="0" xfId="3" applyFill="1" applyBorder="1"/>
    <xf numFmtId="0" fontId="37" fillId="0" borderId="0" xfId="3" applyAlignment="1">
      <alignment horizontal="center"/>
    </xf>
    <xf numFmtId="0" fontId="14" fillId="0" borderId="1" xfId="0" applyFont="1" applyBorder="1" applyAlignment="1">
      <alignment horizontal="left" vertical="center"/>
    </xf>
    <xf numFmtId="0" fontId="14" fillId="0" borderId="1" xfId="0" applyFont="1" applyBorder="1" applyAlignment="1">
      <alignment horizontal="left" vertical="center" indent="1"/>
    </xf>
    <xf numFmtId="0" fontId="14" fillId="0" borderId="1" xfId="3" applyFont="1" applyBorder="1" applyAlignment="1">
      <alignment vertical="center"/>
    </xf>
    <xf numFmtId="0" fontId="13" fillId="0" borderId="1" xfId="0" applyFont="1" applyBorder="1" applyAlignment="1">
      <alignment horizontal="left" vertical="center"/>
    </xf>
    <xf numFmtId="0" fontId="13" fillId="0" borderId="1" xfId="0" applyFont="1" applyBorder="1" applyAlignment="1">
      <alignment horizontal="left" vertical="center" indent="1"/>
    </xf>
    <xf numFmtId="0" fontId="13" fillId="0" borderId="4" xfId="3" applyFont="1" applyBorder="1" applyAlignment="1">
      <alignment vertical="center"/>
    </xf>
    <xf numFmtId="0" fontId="12" fillId="0" borderId="1" xfId="0" applyFont="1" applyBorder="1" applyAlignment="1">
      <alignment horizontal="left" vertical="center"/>
    </xf>
    <xf numFmtId="0" fontId="12" fillId="0" borderId="1" xfId="3" applyFont="1" applyBorder="1" applyAlignment="1">
      <alignment vertical="center"/>
    </xf>
    <xf numFmtId="0" fontId="59" fillId="29" borderId="6" xfId="3" applyFont="1" applyFill="1" applyBorder="1" applyAlignment="1">
      <alignment horizontal="center" vertical="center"/>
    </xf>
    <xf numFmtId="0" fontId="59" fillId="29" borderId="37" xfId="3" applyFont="1" applyFill="1" applyBorder="1" applyAlignment="1">
      <alignment horizontal="center" vertical="center"/>
    </xf>
    <xf numFmtId="0" fontId="11" fillId="0" borderId="1" xfId="3" applyFont="1" applyBorder="1" applyAlignment="1">
      <alignment vertical="center"/>
    </xf>
    <xf numFmtId="0" fontId="10" fillId="0" borderId="1" xfId="0" applyFont="1" applyBorder="1" applyAlignment="1">
      <alignment horizontal="left" vertical="center"/>
    </xf>
    <xf numFmtId="0" fontId="10" fillId="0" borderId="4" xfId="3" applyFont="1" applyBorder="1" applyAlignment="1">
      <alignment vertical="center"/>
    </xf>
    <xf numFmtId="0" fontId="9" fillId="0" borderId="1" xfId="0" applyFont="1" applyBorder="1" applyAlignment="1">
      <alignment horizontal="left" vertical="center" indent="1"/>
    </xf>
    <xf numFmtId="0" fontId="9" fillId="0" borderId="1" xfId="0" applyFont="1" applyBorder="1" applyAlignment="1">
      <alignment horizontal="left" vertical="center"/>
    </xf>
    <xf numFmtId="0" fontId="9" fillId="0" borderId="1" xfId="3" applyFon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indent="1"/>
    </xf>
    <xf numFmtId="0" fontId="8" fillId="0" borderId="1" xfId="3" applyFont="1" applyBorder="1" applyAlignment="1">
      <alignment vertical="center"/>
    </xf>
    <xf numFmtId="14" fontId="45" fillId="0" borderId="3" xfId="1" applyNumberFormat="1" applyFont="1" applyFill="1" applyBorder="1" applyAlignment="1">
      <alignment horizontal="left" vertical="center" wrapText="1" indent="1"/>
    </xf>
    <xf numFmtId="0" fontId="7" fillId="0" borderId="1" xfId="0" applyFont="1" applyBorder="1" applyAlignment="1">
      <alignment horizontal="left" vertical="center"/>
    </xf>
    <xf numFmtId="0" fontId="7" fillId="0" borderId="4" xfId="3" applyFont="1" applyBorder="1" applyAlignment="1">
      <alignment vertical="center"/>
    </xf>
    <xf numFmtId="0" fontId="6" fillId="0" borderId="1" xfId="0" applyFont="1" applyBorder="1" applyAlignment="1">
      <alignment horizontal="left" vertical="center"/>
    </xf>
    <xf numFmtId="0" fontId="6" fillId="0" borderId="1" xfId="3" applyFont="1" applyBorder="1" applyAlignment="1">
      <alignment vertical="center"/>
    </xf>
    <xf numFmtId="0" fontId="5" fillId="0" borderId="1" xfId="0" applyFont="1" applyBorder="1" applyAlignment="1">
      <alignment horizontal="left" vertical="center"/>
    </xf>
    <xf numFmtId="0" fontId="4" fillId="0" borderId="1" xfId="0" applyFont="1" applyBorder="1" applyAlignment="1">
      <alignment horizontal="left" vertical="center"/>
    </xf>
    <xf numFmtId="0" fontId="4" fillId="0" borderId="4" xfId="3" applyFont="1" applyBorder="1" applyAlignment="1">
      <alignment vertical="center"/>
    </xf>
    <xf numFmtId="0" fontId="4" fillId="0" borderId="1" xfId="3" applyFont="1" applyBorder="1" applyAlignment="1">
      <alignment vertical="center"/>
    </xf>
    <xf numFmtId="0" fontId="3" fillId="0" borderId="1" xfId="0" applyFont="1" applyBorder="1" applyAlignment="1">
      <alignment horizontal="left" vertical="center"/>
    </xf>
    <xf numFmtId="0" fontId="3" fillId="0" borderId="1" xfId="3" applyFont="1" applyBorder="1" applyAlignment="1">
      <alignment vertical="center"/>
    </xf>
    <xf numFmtId="0" fontId="2" fillId="0" borderId="1" xfId="0" applyFont="1" applyBorder="1" applyAlignment="1">
      <alignment horizontal="left" vertical="center"/>
    </xf>
    <xf numFmtId="0" fontId="2" fillId="0" borderId="4" xfId="3" applyFont="1" applyBorder="1" applyAlignment="1">
      <alignment vertical="center"/>
    </xf>
    <xf numFmtId="49" fontId="43" fillId="2" borderId="4" xfId="1" applyNumberFormat="1" applyFont="1" applyFill="1" applyBorder="1" applyAlignment="1">
      <alignment horizontal="center" vertical="center" wrapText="1"/>
    </xf>
    <xf numFmtId="49" fontId="43" fillId="2" borderId="3" xfId="1" applyNumberFormat="1" applyFont="1" applyFill="1" applyBorder="1" applyAlignment="1">
      <alignment horizontal="center" vertical="center" wrapText="1"/>
    </xf>
    <xf numFmtId="49" fontId="42" fillId="2" borderId="6" xfId="1" applyNumberFormat="1" applyFont="1" applyFill="1" applyBorder="1" applyAlignment="1">
      <alignment horizontal="center" vertical="center" wrapText="1"/>
    </xf>
    <xf numFmtId="49" fontId="42" fillId="2" borderId="5" xfId="1" applyNumberFormat="1" applyFont="1" applyFill="1" applyBorder="1" applyAlignment="1">
      <alignment horizontal="center" vertical="center" wrapText="1"/>
    </xf>
    <xf numFmtId="49" fontId="44" fillId="2" borderId="6" xfId="1" applyNumberFormat="1" applyFont="1" applyFill="1" applyBorder="1" applyAlignment="1">
      <alignment horizontal="center" vertical="center" wrapText="1"/>
    </xf>
    <xf numFmtId="49" fontId="44" fillId="2" borderId="5" xfId="1" applyNumberFormat="1" applyFont="1" applyFill="1" applyBorder="1" applyAlignment="1">
      <alignment horizontal="center" vertical="center" wrapText="1"/>
    </xf>
    <xf numFmtId="49" fontId="49" fillId="2" borderId="6" xfId="1" applyNumberFormat="1" applyFont="1" applyFill="1" applyBorder="1" applyAlignment="1">
      <alignment horizontal="left" vertical="center" wrapText="1" indent="1"/>
    </xf>
    <xf numFmtId="49" fontId="49" fillId="2" borderId="5" xfId="1" applyNumberFormat="1" applyFont="1" applyFill="1" applyBorder="1" applyAlignment="1">
      <alignment horizontal="left" vertical="center" wrapText="1" indent="1"/>
    </xf>
    <xf numFmtId="49" fontId="49" fillId="2" borderId="6" xfId="1" applyNumberFormat="1" applyFont="1" applyFill="1" applyBorder="1" applyAlignment="1">
      <alignment horizontal="center" vertical="center" wrapText="1"/>
    </xf>
    <xf numFmtId="49" fontId="49" fillId="2" borderId="5" xfId="1" applyNumberFormat="1" applyFont="1" applyFill="1" applyBorder="1" applyAlignment="1">
      <alignment horizontal="center" vertical="center" wrapText="1"/>
    </xf>
    <xf numFmtId="1" fontId="48" fillId="0" borderId="4" xfId="0" applyNumberFormat="1" applyFont="1" applyBorder="1" applyAlignment="1">
      <alignment horizontal="center" vertical="center"/>
    </xf>
    <xf numFmtId="0" fontId="48" fillId="0" borderId="2" xfId="0" applyFont="1" applyBorder="1" applyAlignment="1">
      <alignment horizontal="center" vertical="center"/>
    </xf>
    <xf numFmtId="14" fontId="50" fillId="3" borderId="4" xfId="1" applyNumberFormat="1" applyFont="1" applyFill="1" applyBorder="1" applyAlignment="1">
      <alignment horizontal="left" wrapText="1" indent="5"/>
    </xf>
    <xf numFmtId="14" fontId="50" fillId="3" borderId="3" xfId="1" applyNumberFormat="1" applyFont="1" applyFill="1" applyBorder="1" applyAlignment="1">
      <alignment horizontal="left" wrapText="1" indent="5"/>
    </xf>
    <xf numFmtId="14" fontId="50" fillId="3" borderId="2" xfId="1" applyNumberFormat="1" applyFont="1" applyFill="1" applyBorder="1" applyAlignment="1">
      <alignment horizontal="left" wrapText="1" indent="5"/>
    </xf>
    <xf numFmtId="14" fontId="50" fillId="3" borderId="4" xfId="1" applyNumberFormat="1" applyFont="1" applyFill="1" applyBorder="1" applyAlignment="1">
      <alignment horizontal="center" vertical="center" wrapText="1"/>
    </xf>
    <xf numFmtId="14" fontId="50" fillId="3" borderId="3" xfId="1" applyNumberFormat="1" applyFont="1" applyFill="1" applyBorder="1" applyAlignment="1">
      <alignment horizontal="center" vertical="center" wrapText="1"/>
    </xf>
    <xf numFmtId="14" fontId="50" fillId="3" borderId="2" xfId="1" applyNumberFormat="1" applyFont="1" applyFill="1" applyBorder="1" applyAlignment="1">
      <alignment horizontal="center" vertical="center" wrapText="1"/>
    </xf>
    <xf numFmtId="3" fontId="48" fillId="0" borderId="4" xfId="0" applyNumberFormat="1" applyFont="1" applyBorder="1" applyAlignment="1">
      <alignment horizontal="center" vertical="center"/>
    </xf>
    <xf numFmtId="3" fontId="48" fillId="0" borderId="2" xfId="0" applyNumberFormat="1" applyFont="1" applyBorder="1" applyAlignment="1">
      <alignment horizontal="center" vertical="center"/>
    </xf>
    <xf numFmtId="49" fontId="44" fillId="4" borderId="1" xfId="1" applyNumberFormat="1" applyFont="1" applyFill="1" applyBorder="1" applyAlignment="1">
      <alignment horizontal="center" vertical="center" wrapText="1"/>
    </xf>
    <xf numFmtId="49" fontId="44" fillId="14" borderId="1" xfId="1" applyNumberFormat="1" applyFont="1" applyFill="1" applyBorder="1" applyAlignment="1">
      <alignment horizontal="center" vertical="center" wrapText="1"/>
    </xf>
    <xf numFmtId="49" fontId="44" fillId="2" borderId="1" xfId="1" applyNumberFormat="1" applyFont="1" applyFill="1" applyBorder="1" applyAlignment="1">
      <alignment horizontal="center" vertical="center" wrapText="1"/>
    </xf>
    <xf numFmtId="0" fontId="55" fillId="17" borderId="10" xfId="3" applyFont="1" applyFill="1" applyBorder="1" applyAlignment="1">
      <alignment horizontal="center" vertical="center" wrapText="1"/>
    </xf>
    <xf numFmtId="0" fontId="55" fillId="17" borderId="11" xfId="3" applyFont="1" applyFill="1" applyBorder="1" applyAlignment="1">
      <alignment horizontal="center" vertical="center" wrapText="1"/>
    </xf>
    <xf numFmtId="0" fontId="55" fillId="17" borderId="12" xfId="3" applyFont="1" applyFill="1" applyBorder="1" applyAlignment="1">
      <alignment horizontal="center" vertical="center" wrapText="1"/>
    </xf>
    <xf numFmtId="0" fontId="57" fillId="0" borderId="56" xfId="3" applyFont="1" applyBorder="1" applyAlignment="1">
      <alignment horizontal="center"/>
    </xf>
    <xf numFmtId="0" fontId="57" fillId="0" borderId="57" xfId="3" applyFont="1" applyBorder="1" applyAlignment="1">
      <alignment horizontal="center"/>
    </xf>
    <xf numFmtId="0" fontId="70" fillId="0" borderId="57" xfId="3" applyFont="1" applyBorder="1" applyAlignment="1">
      <alignment horizontal="center"/>
    </xf>
    <xf numFmtId="0" fontId="70" fillId="0" borderId="58" xfId="3" applyFont="1" applyBorder="1" applyAlignment="1">
      <alignment horizontal="center"/>
    </xf>
    <xf numFmtId="3" fontId="57" fillId="0" borderId="50" xfId="3" applyNumberFormat="1" applyFont="1" applyBorder="1" applyAlignment="1">
      <alignment horizontal="center"/>
    </xf>
    <xf numFmtId="3" fontId="57" fillId="0" borderId="51" xfId="3" applyNumberFormat="1" applyFont="1" applyBorder="1" applyAlignment="1">
      <alignment horizontal="center"/>
    </xf>
    <xf numFmtId="3" fontId="57" fillId="0" borderId="52" xfId="3" applyNumberFormat="1" applyFont="1" applyBorder="1" applyAlignment="1">
      <alignment horizontal="center"/>
    </xf>
    <xf numFmtId="3" fontId="55" fillId="16" borderId="54" xfId="3" applyNumberFormat="1" applyFont="1" applyFill="1" applyBorder="1" applyAlignment="1">
      <alignment horizontal="center" vertical="center" wrapText="1"/>
    </xf>
    <xf numFmtId="3" fontId="55" fillId="16" borderId="55" xfId="3" applyNumberFormat="1" applyFont="1" applyFill="1" applyBorder="1" applyAlignment="1">
      <alignment horizontal="center" vertical="center" wrapText="1"/>
    </xf>
    <xf numFmtId="0" fontId="55" fillId="0" borderId="23" xfId="3" applyFont="1" applyBorder="1" applyAlignment="1">
      <alignment horizontal="left" vertical="center"/>
    </xf>
    <xf numFmtId="0" fontId="55" fillId="0" borderId="25" xfId="3" applyFont="1" applyBorder="1" applyAlignment="1">
      <alignment horizontal="left" vertical="center"/>
    </xf>
    <xf numFmtId="0" fontId="77" fillId="8" borderId="13" xfId="3" applyFont="1" applyFill="1" applyBorder="1" applyAlignment="1">
      <alignment horizontal="left" vertical="center"/>
    </xf>
    <xf numFmtId="0" fontId="77" fillId="8" borderId="16" xfId="3" applyFont="1" applyFill="1" applyBorder="1" applyAlignment="1">
      <alignment horizontal="left" vertical="center"/>
    </xf>
    <xf numFmtId="0" fontId="55" fillId="18" borderId="5" xfId="3" applyFont="1" applyFill="1" applyBorder="1" applyAlignment="1">
      <alignment horizontal="left" vertical="center" wrapText="1"/>
    </xf>
    <xf numFmtId="0" fontId="55" fillId="18" borderId="9" xfId="3" applyFont="1" applyFill="1" applyBorder="1" applyAlignment="1">
      <alignment horizontal="left" vertical="center" wrapText="1"/>
    </xf>
    <xf numFmtId="0" fontId="55" fillId="4" borderId="9" xfId="3" applyFont="1" applyFill="1" applyBorder="1" applyAlignment="1">
      <alignment horizontal="center" vertical="center"/>
    </xf>
    <xf numFmtId="0" fontId="55" fillId="4" borderId="14" xfId="3" applyFont="1" applyFill="1" applyBorder="1" applyAlignment="1">
      <alignment horizontal="center" vertical="center"/>
    </xf>
    <xf numFmtId="0" fontId="57" fillId="11" borderId="15" xfId="3" applyFont="1" applyFill="1" applyBorder="1" applyAlignment="1">
      <alignment horizontal="center" vertical="center" wrapText="1"/>
    </xf>
    <xf numFmtId="0" fontId="60" fillId="0" borderId="46" xfId="3" applyFont="1" applyBorder="1" applyAlignment="1">
      <alignment horizontal="left" vertical="center"/>
    </xf>
    <xf numFmtId="0" fontId="60" fillId="0" borderId="53" xfId="3" applyFont="1" applyBorder="1" applyAlignment="1">
      <alignment horizontal="left" vertical="center"/>
    </xf>
    <xf numFmtId="0" fontId="60" fillId="0" borderId="21" xfId="3" applyFont="1" applyBorder="1" applyAlignment="1">
      <alignment horizontal="left" vertical="center"/>
    </xf>
    <xf numFmtId="0" fontId="60" fillId="0" borderId="29" xfId="3" applyFont="1" applyBorder="1" applyAlignment="1">
      <alignment horizontal="left" vertical="center"/>
    </xf>
    <xf numFmtId="3" fontId="60" fillId="0" borderId="54" xfId="3" applyNumberFormat="1" applyFont="1" applyBorder="1" applyAlignment="1">
      <alignment horizontal="center" vertical="center"/>
    </xf>
    <xf numFmtId="3" fontId="60" fillId="0" borderId="59" xfId="3" applyNumberFormat="1" applyFont="1" applyBorder="1" applyAlignment="1">
      <alignment horizontal="center" vertical="center"/>
    </xf>
    <xf numFmtId="0" fontId="77" fillId="8" borderId="24" xfId="3" applyFont="1" applyFill="1" applyBorder="1" applyAlignment="1">
      <alignment horizontal="left" vertical="center"/>
    </xf>
    <xf numFmtId="0" fontId="55" fillId="18" borderId="6" xfId="3" applyFont="1" applyFill="1" applyBorder="1" applyAlignment="1">
      <alignment horizontal="left" vertical="center" wrapText="1"/>
    </xf>
    <xf numFmtId="0" fontId="55" fillId="4" borderId="4" xfId="3" applyFont="1" applyFill="1" applyBorder="1" applyAlignment="1">
      <alignment horizontal="center" vertical="center"/>
    </xf>
    <xf numFmtId="0" fontId="55" fillId="4" borderId="3" xfId="3" applyFont="1" applyFill="1" applyBorder="1" applyAlignment="1">
      <alignment horizontal="center" vertical="center"/>
    </xf>
    <xf numFmtId="0" fontId="55" fillId="4" borderId="30" xfId="3" applyFont="1" applyFill="1" applyBorder="1" applyAlignment="1">
      <alignment horizontal="center" vertical="center"/>
    </xf>
    <xf numFmtId="0" fontId="55" fillId="18" borderId="14" xfId="3" applyFont="1" applyFill="1" applyBorder="1" applyAlignment="1">
      <alignment horizontal="left" vertical="center" wrapText="1"/>
    </xf>
    <xf numFmtId="0" fontId="57" fillId="11" borderId="20" xfId="3" applyFont="1" applyFill="1" applyBorder="1" applyAlignment="1">
      <alignment horizontal="center" vertical="center" wrapText="1"/>
    </xf>
    <xf numFmtId="0" fontId="57" fillId="11" borderId="36" xfId="3" applyFont="1" applyFill="1" applyBorder="1" applyAlignment="1">
      <alignment horizontal="center" vertical="center" wrapText="1"/>
    </xf>
    <xf numFmtId="0" fontId="60" fillId="0" borderId="55" xfId="3" applyFont="1" applyBorder="1" applyAlignment="1">
      <alignment horizontal="left" vertical="center"/>
    </xf>
    <xf numFmtId="0" fontId="60" fillId="0" borderId="22" xfId="3" applyFont="1" applyBorder="1" applyAlignment="1">
      <alignment horizontal="left" vertical="center"/>
    </xf>
    <xf numFmtId="0" fontId="57" fillId="0" borderId="47" xfId="3" applyFont="1" applyBorder="1" applyAlignment="1">
      <alignment horizontal="center"/>
    </xf>
    <xf numFmtId="0" fontId="57" fillId="0" borderId="48" xfId="3" applyFont="1" applyBorder="1" applyAlignment="1">
      <alignment horizontal="center"/>
    </xf>
    <xf numFmtId="0" fontId="70" fillId="0" borderId="48" xfId="3" applyFont="1" applyBorder="1" applyAlignment="1">
      <alignment horizontal="center"/>
    </xf>
    <xf numFmtId="0" fontId="70" fillId="0" borderId="49" xfId="3" applyFont="1" applyBorder="1" applyAlignment="1">
      <alignment horizontal="center"/>
    </xf>
    <xf numFmtId="0" fontId="71" fillId="0" borderId="46" xfId="3" applyFont="1" applyBorder="1" applyAlignment="1">
      <alignment horizontal="left" vertical="center"/>
    </xf>
    <xf numFmtId="0" fontId="71" fillId="0" borderId="53" xfId="3" applyFont="1" applyBorder="1" applyAlignment="1">
      <alignment horizontal="left" vertical="center"/>
    </xf>
    <xf numFmtId="0" fontId="71" fillId="0" borderId="21" xfId="3" applyFont="1" applyBorder="1" applyAlignment="1">
      <alignment horizontal="left" vertical="center"/>
    </xf>
    <xf numFmtId="0" fontId="71" fillId="0" borderId="29" xfId="3" applyFont="1" applyBorder="1" applyAlignment="1">
      <alignment horizontal="left" vertical="center"/>
    </xf>
    <xf numFmtId="3" fontId="60" fillId="0" borderId="61" xfId="3" applyNumberFormat="1" applyFont="1" applyBorder="1" applyAlignment="1">
      <alignment horizontal="center" vertical="center"/>
    </xf>
    <xf numFmtId="3" fontId="60" fillId="0" borderId="62" xfId="3" applyNumberFormat="1" applyFont="1" applyBorder="1" applyAlignment="1">
      <alignment horizontal="center" vertical="center"/>
    </xf>
    <xf numFmtId="0" fontId="60" fillId="0" borderId="46" xfId="3" applyFont="1" applyBorder="1" applyAlignment="1">
      <alignment horizontal="left" vertical="center" wrapText="1"/>
    </xf>
    <xf numFmtId="0" fontId="60" fillId="0" borderId="53" xfId="3" applyFont="1" applyBorder="1" applyAlignment="1">
      <alignment horizontal="left" vertical="center" wrapText="1"/>
    </xf>
    <xf numFmtId="0" fontId="60" fillId="0" borderId="21" xfId="3" applyFont="1" applyBorder="1" applyAlignment="1">
      <alignment horizontal="left" vertical="center" wrapText="1"/>
    </xf>
    <xf numFmtId="0" fontId="60" fillId="0" borderId="29" xfId="3" applyFont="1" applyBorder="1" applyAlignment="1">
      <alignment horizontal="left" vertical="center" wrapText="1"/>
    </xf>
    <xf numFmtId="3" fontId="60" fillId="0" borderId="50" xfId="3" applyNumberFormat="1" applyFont="1" applyBorder="1" applyAlignment="1">
      <alignment horizontal="center"/>
    </xf>
    <xf numFmtId="3" fontId="60" fillId="0" borderId="51" xfId="3" applyNumberFormat="1" applyFont="1" applyBorder="1" applyAlignment="1">
      <alignment horizontal="center"/>
    </xf>
    <xf numFmtId="3" fontId="60" fillId="0" borderId="52" xfId="3" applyNumberFormat="1" applyFont="1" applyBorder="1" applyAlignment="1">
      <alignment horizontal="center"/>
    </xf>
    <xf numFmtId="0" fontId="84" fillId="0" borderId="46" xfId="3" applyFont="1" applyBorder="1" applyAlignment="1">
      <alignment horizontal="left" vertical="center"/>
    </xf>
    <xf numFmtId="0" fontId="84" fillId="0" borderId="53" xfId="3" applyFont="1" applyBorder="1" applyAlignment="1">
      <alignment horizontal="left" vertical="center"/>
    </xf>
    <xf numFmtId="0" fontId="84" fillId="0" borderId="21" xfId="3" applyFont="1" applyBorder="1" applyAlignment="1">
      <alignment horizontal="left" vertical="center"/>
    </xf>
    <xf numFmtId="0" fontId="84" fillId="0" borderId="29" xfId="3" applyFont="1" applyBorder="1" applyAlignment="1">
      <alignment horizontal="left" vertical="center"/>
    </xf>
    <xf numFmtId="3" fontId="83" fillId="0" borderId="61" xfId="3" applyNumberFormat="1" applyFont="1" applyBorder="1" applyAlignment="1">
      <alignment horizontal="center" vertical="center"/>
    </xf>
    <xf numFmtId="3" fontId="83" fillId="0" borderId="62" xfId="3" applyNumberFormat="1" applyFont="1" applyBorder="1" applyAlignment="1">
      <alignment horizontal="center" vertical="center"/>
    </xf>
  </cellXfs>
  <cellStyles count="4">
    <cellStyle name="Κανονικό" xfId="0" builtinId="0"/>
    <cellStyle name="Κανονικό 2" xfId="2"/>
    <cellStyle name="Κανονικό 3" xfId="1"/>
    <cellStyle name="Κανονικό 4" xfId="3"/>
  </cellStyles>
  <dxfs count="0"/>
  <tableStyles count="0" defaultTableStyle="TableStyleMedium9" defaultPivotStyle="PivotStyleLight16"/>
  <colors>
    <mruColors>
      <color rgb="FFB8ECF8"/>
      <color rgb="FFF8E3B8"/>
      <color rgb="FFBEF5BB"/>
      <color rgb="FFF6BA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AR86"/>
  <sheetViews>
    <sheetView tabSelected="1" zoomScaleNormal="100" workbookViewId="0">
      <pane xSplit="2" ySplit="4" topLeftCell="C5" activePane="bottomRight" state="frozen"/>
      <selection pane="topRight" activeCell="C1" sqref="C1"/>
      <selection pane="bottomLeft" activeCell="A5" sqref="A5"/>
      <selection pane="bottomRight" activeCell="B87" sqref="B87"/>
    </sheetView>
  </sheetViews>
  <sheetFormatPr defaultRowHeight="15"/>
  <cols>
    <col min="1" max="1" width="3.625" bestFit="1" customWidth="1"/>
    <col min="2" max="2" width="41.5" style="46" bestFit="1" customWidth="1"/>
    <col min="3" max="3" width="11.125" style="2" bestFit="1" customWidth="1"/>
    <col min="4" max="4" width="10.875" style="1" bestFit="1" customWidth="1"/>
    <col min="5" max="5" width="10.875" style="1" customWidth="1"/>
    <col min="6" max="6" width="9.625" style="2" customWidth="1"/>
    <col min="7" max="8" width="9.875" style="2" bestFit="1" customWidth="1"/>
    <col min="9" max="17" width="9.125" customWidth="1"/>
    <col min="18" max="18" width="9.125" style="4" customWidth="1"/>
    <col min="19" max="42" width="9.125" customWidth="1"/>
    <col min="43" max="43" width="40.25" style="43" bestFit="1" customWidth="1"/>
    <col min="44" max="44" width="255.625" style="22" bestFit="1" customWidth="1"/>
  </cols>
  <sheetData>
    <row r="1" spans="1:44" ht="15.75" customHeight="1">
      <c r="A1" s="256" t="s">
        <v>64</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0"/>
    </row>
    <row r="2" spans="1:44">
      <c r="A2" s="258" t="s">
        <v>1</v>
      </c>
      <c r="B2" s="260" t="s">
        <v>0</v>
      </c>
      <c r="C2" s="258" t="s">
        <v>2</v>
      </c>
      <c r="D2" s="258" t="s">
        <v>25</v>
      </c>
      <c r="E2" s="258" t="s">
        <v>24</v>
      </c>
      <c r="F2" s="258" t="s">
        <v>3</v>
      </c>
      <c r="G2" s="23" t="s">
        <v>22</v>
      </c>
      <c r="H2" s="23" t="s">
        <v>22</v>
      </c>
      <c r="I2" s="278" t="s">
        <v>18</v>
      </c>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62" t="s">
        <v>21</v>
      </c>
      <c r="AR2" s="264" t="s">
        <v>20</v>
      </c>
    </row>
    <row r="3" spans="1:44" ht="15" customHeight="1">
      <c r="A3" s="259"/>
      <c r="B3" s="261"/>
      <c r="C3" s="259"/>
      <c r="D3" s="259"/>
      <c r="E3" s="259"/>
      <c r="F3" s="259"/>
      <c r="G3" s="24" t="s">
        <v>6</v>
      </c>
      <c r="H3" s="25" t="s">
        <v>7</v>
      </c>
      <c r="I3" s="276" t="s">
        <v>6</v>
      </c>
      <c r="J3" s="276"/>
      <c r="K3" s="276"/>
      <c r="L3" s="276"/>
      <c r="M3" s="276"/>
      <c r="N3" s="276"/>
      <c r="O3" s="276"/>
      <c r="P3" s="276"/>
      <c r="Q3" s="276"/>
      <c r="R3" s="276"/>
      <c r="S3" s="276"/>
      <c r="T3" s="276"/>
      <c r="U3" s="276"/>
      <c r="V3" s="276"/>
      <c r="W3" s="276"/>
      <c r="X3" s="276"/>
      <c r="Y3" s="276"/>
      <c r="Z3" s="276"/>
      <c r="AA3" s="277" t="s">
        <v>7</v>
      </c>
      <c r="AB3" s="277"/>
      <c r="AC3" s="277"/>
      <c r="AD3" s="277"/>
      <c r="AE3" s="277"/>
      <c r="AF3" s="277"/>
      <c r="AG3" s="277"/>
      <c r="AH3" s="277"/>
      <c r="AI3" s="277"/>
      <c r="AJ3" s="277"/>
      <c r="AK3" s="277"/>
      <c r="AL3" s="277"/>
      <c r="AM3" s="277"/>
      <c r="AN3" s="277"/>
      <c r="AO3" s="277"/>
      <c r="AP3" s="277"/>
      <c r="AQ3" s="263"/>
      <c r="AR3" s="265"/>
    </row>
    <row r="4" spans="1:44" ht="25.5">
      <c r="A4" s="259"/>
      <c r="B4" s="261"/>
      <c r="C4" s="259"/>
      <c r="D4" s="259"/>
      <c r="E4" s="259"/>
      <c r="F4" s="259"/>
      <c r="G4" s="24"/>
      <c r="H4" s="26"/>
      <c r="I4" s="8" t="s">
        <v>4</v>
      </c>
      <c r="J4" s="9" t="s">
        <v>5</v>
      </c>
      <c r="K4" s="44" t="s">
        <v>26</v>
      </c>
      <c r="L4" s="45" t="s">
        <v>27</v>
      </c>
      <c r="M4" s="44" t="s">
        <v>28</v>
      </c>
      <c r="N4" s="45" t="s">
        <v>29</v>
      </c>
      <c r="O4" s="10" t="s">
        <v>8</v>
      </c>
      <c r="P4" s="11" t="s">
        <v>9</v>
      </c>
      <c r="Q4" s="12" t="s">
        <v>23</v>
      </c>
      <c r="R4" s="13" t="s">
        <v>13</v>
      </c>
      <c r="S4" s="14" t="s">
        <v>14</v>
      </c>
      <c r="T4" s="15" t="s">
        <v>15</v>
      </c>
      <c r="U4" s="7" t="s">
        <v>17</v>
      </c>
      <c r="V4" s="10" t="s">
        <v>31</v>
      </c>
      <c r="W4" s="11" t="s">
        <v>32</v>
      </c>
      <c r="X4" s="12" t="s">
        <v>30</v>
      </c>
      <c r="Y4" s="18" t="s">
        <v>111</v>
      </c>
      <c r="Z4" s="7" t="s">
        <v>222</v>
      </c>
      <c r="AA4" s="8" t="s">
        <v>4</v>
      </c>
      <c r="AB4" s="10" t="s">
        <v>8</v>
      </c>
      <c r="AC4" s="11" t="s">
        <v>9</v>
      </c>
      <c r="AD4" s="12" t="s">
        <v>10</v>
      </c>
      <c r="AE4" s="18" t="s">
        <v>19</v>
      </c>
      <c r="AF4" s="14" t="s">
        <v>14</v>
      </c>
      <c r="AG4" s="15" t="s">
        <v>15</v>
      </c>
      <c r="AH4" s="16" t="s">
        <v>11</v>
      </c>
      <c r="AI4" s="17" t="s">
        <v>12</v>
      </c>
      <c r="AJ4" s="13" t="s">
        <v>13</v>
      </c>
      <c r="AK4" s="7" t="s">
        <v>17</v>
      </c>
      <c r="AL4" s="10" t="s">
        <v>31</v>
      </c>
      <c r="AM4" s="11" t="s">
        <v>32</v>
      </c>
      <c r="AN4" s="12" t="s">
        <v>30</v>
      </c>
      <c r="AO4" s="18" t="s">
        <v>111</v>
      </c>
      <c r="AP4" s="7" t="s">
        <v>222</v>
      </c>
      <c r="AQ4" s="263"/>
      <c r="AR4" s="265"/>
    </row>
    <row r="5" spans="1:44" ht="15" customHeight="1">
      <c r="A5" s="3">
        <v>1</v>
      </c>
      <c r="B5" s="47" t="s">
        <v>68</v>
      </c>
      <c r="C5" s="5">
        <v>42620</v>
      </c>
      <c r="D5" s="160">
        <v>42620</v>
      </c>
      <c r="E5" s="6">
        <v>42622</v>
      </c>
      <c r="F5" s="28">
        <f>SUM(I5:AP5)</f>
        <v>1484</v>
      </c>
      <c r="G5" s="29">
        <f>SUM(I5:Z5)</f>
        <v>1484</v>
      </c>
      <c r="H5" s="29">
        <f>SUM(AA5:AP5)</f>
        <v>0</v>
      </c>
      <c r="I5" s="31"/>
      <c r="J5" s="31"/>
      <c r="K5" s="30">
        <v>1261</v>
      </c>
      <c r="L5" s="30">
        <v>46</v>
      </c>
      <c r="M5" s="31"/>
      <c r="N5" s="30">
        <v>177</v>
      </c>
      <c r="O5" s="31"/>
      <c r="P5" s="31"/>
      <c r="Q5" s="31"/>
      <c r="R5" s="31"/>
      <c r="S5" s="31"/>
      <c r="T5" s="31"/>
      <c r="U5" s="31"/>
      <c r="V5" s="31"/>
      <c r="W5" s="31"/>
      <c r="X5" s="32"/>
      <c r="Y5" s="33"/>
      <c r="Z5" s="33"/>
      <c r="AA5" s="31"/>
      <c r="AB5" s="31"/>
      <c r="AC5" s="32"/>
      <c r="AD5" s="32"/>
      <c r="AE5" s="33"/>
      <c r="AF5" s="31"/>
      <c r="AG5" s="31"/>
      <c r="AH5" s="31"/>
      <c r="AI5" s="31"/>
      <c r="AJ5" s="32"/>
      <c r="AK5" s="32"/>
      <c r="AL5" s="32"/>
      <c r="AM5" s="32"/>
      <c r="AN5" s="32"/>
      <c r="AO5" s="32"/>
      <c r="AP5" s="32"/>
      <c r="AQ5" s="39" t="s">
        <v>70</v>
      </c>
      <c r="AR5" s="129" t="s">
        <v>69</v>
      </c>
    </row>
    <row r="6" spans="1:44" ht="45">
      <c r="A6" s="3">
        <v>2</v>
      </c>
      <c r="B6" s="47" t="s">
        <v>126</v>
      </c>
      <c r="C6" s="5">
        <v>42620</v>
      </c>
      <c r="D6" s="160">
        <v>42620</v>
      </c>
      <c r="E6" s="6">
        <v>42622</v>
      </c>
      <c r="F6" s="28">
        <f t="shared" ref="F6:F69" si="0">SUM(I6:AP6)</f>
        <v>1936</v>
      </c>
      <c r="G6" s="29">
        <f t="shared" ref="G6:G69" si="1">SUM(I6:Z6)</f>
        <v>1936</v>
      </c>
      <c r="H6" s="29">
        <f t="shared" ref="H6:H69" si="2">SUM(AA6:AP6)</f>
        <v>0</v>
      </c>
      <c r="I6" s="30">
        <v>1936</v>
      </c>
      <c r="J6" s="31"/>
      <c r="K6" s="31"/>
      <c r="L6" s="31"/>
      <c r="M6" s="31"/>
      <c r="N6" s="31"/>
      <c r="O6" s="31"/>
      <c r="P6" s="31"/>
      <c r="Q6" s="31"/>
      <c r="R6" s="31"/>
      <c r="S6" s="31"/>
      <c r="T6" s="31"/>
      <c r="U6" s="31"/>
      <c r="V6" s="31"/>
      <c r="W6" s="31"/>
      <c r="X6" s="32"/>
      <c r="Y6" s="33"/>
      <c r="Z6" s="33"/>
      <c r="AA6" s="31"/>
      <c r="AB6" s="31"/>
      <c r="AC6" s="32"/>
      <c r="AD6" s="32"/>
      <c r="AE6" s="33"/>
      <c r="AF6" s="31"/>
      <c r="AG6" s="31"/>
      <c r="AH6" s="31"/>
      <c r="AI6" s="31"/>
      <c r="AJ6" s="32"/>
      <c r="AK6" s="32"/>
      <c r="AL6" s="32"/>
      <c r="AM6" s="32"/>
      <c r="AN6" s="32"/>
      <c r="AO6" s="32"/>
      <c r="AP6" s="32"/>
      <c r="AQ6" s="130" t="s">
        <v>72</v>
      </c>
      <c r="AR6" s="129" t="s">
        <v>71</v>
      </c>
    </row>
    <row r="7" spans="1:44" ht="15" customHeight="1">
      <c r="A7" s="3">
        <v>3</v>
      </c>
      <c r="B7" s="47" t="s">
        <v>73</v>
      </c>
      <c r="C7" s="5">
        <v>42620</v>
      </c>
      <c r="D7" s="160">
        <v>42620</v>
      </c>
      <c r="E7" s="6">
        <v>42622</v>
      </c>
      <c r="F7" s="28">
        <f t="shared" si="0"/>
        <v>1058</v>
      </c>
      <c r="G7" s="29">
        <f t="shared" si="1"/>
        <v>1058</v>
      </c>
      <c r="H7" s="29">
        <f t="shared" si="2"/>
        <v>0</v>
      </c>
      <c r="I7" s="31"/>
      <c r="J7" s="30">
        <v>1058</v>
      </c>
      <c r="K7" s="31"/>
      <c r="L7" s="31"/>
      <c r="M7" s="31"/>
      <c r="N7" s="31"/>
      <c r="O7" s="31"/>
      <c r="P7" s="31"/>
      <c r="Q7" s="31"/>
      <c r="R7" s="31"/>
      <c r="S7" s="31"/>
      <c r="T7" s="31"/>
      <c r="U7" s="31"/>
      <c r="V7" s="31"/>
      <c r="W7" s="31"/>
      <c r="X7" s="32"/>
      <c r="Y7" s="33"/>
      <c r="Z7" s="33"/>
      <c r="AA7" s="31"/>
      <c r="AB7" s="31"/>
      <c r="AC7" s="32"/>
      <c r="AD7" s="32"/>
      <c r="AE7" s="33"/>
      <c r="AF7" s="31"/>
      <c r="AG7" s="31"/>
      <c r="AH7" s="31"/>
      <c r="AI7" s="31"/>
      <c r="AJ7" s="32"/>
      <c r="AK7" s="32"/>
      <c r="AL7" s="32"/>
      <c r="AM7" s="32"/>
      <c r="AN7" s="32"/>
      <c r="AO7" s="32"/>
      <c r="AP7" s="32"/>
      <c r="AQ7" s="130" t="s">
        <v>75</v>
      </c>
      <c r="AR7" s="129" t="s">
        <v>74</v>
      </c>
    </row>
    <row r="8" spans="1:44" ht="45">
      <c r="A8" s="3">
        <v>4</v>
      </c>
      <c r="B8" s="47" t="s">
        <v>127</v>
      </c>
      <c r="C8" s="5">
        <v>42620</v>
      </c>
      <c r="D8" s="160">
        <v>42620</v>
      </c>
      <c r="E8" s="6">
        <v>42622</v>
      </c>
      <c r="F8" s="28">
        <f t="shared" si="0"/>
        <v>701</v>
      </c>
      <c r="G8" s="29">
        <f t="shared" si="1"/>
        <v>701</v>
      </c>
      <c r="H8" s="29">
        <f t="shared" si="2"/>
        <v>0</v>
      </c>
      <c r="I8" s="30">
        <v>424</v>
      </c>
      <c r="J8" s="30">
        <v>277</v>
      </c>
      <c r="K8" s="31"/>
      <c r="L8" s="31"/>
      <c r="M8" s="31"/>
      <c r="N8" s="31"/>
      <c r="O8" s="31"/>
      <c r="P8" s="31"/>
      <c r="Q8" s="31"/>
      <c r="R8" s="31"/>
      <c r="S8" s="31"/>
      <c r="T8" s="31"/>
      <c r="U8" s="31"/>
      <c r="V8" s="31"/>
      <c r="W8" s="31"/>
      <c r="X8" s="32"/>
      <c r="Y8" s="33"/>
      <c r="Z8" s="33"/>
      <c r="AA8" s="31"/>
      <c r="AB8" s="31"/>
      <c r="AC8" s="32"/>
      <c r="AD8" s="32"/>
      <c r="AE8" s="33"/>
      <c r="AF8" s="31"/>
      <c r="AG8" s="31"/>
      <c r="AH8" s="31"/>
      <c r="AI8" s="31"/>
      <c r="AJ8" s="32"/>
      <c r="AK8" s="32"/>
      <c r="AL8" s="32"/>
      <c r="AM8" s="32"/>
      <c r="AN8" s="32"/>
      <c r="AO8" s="32"/>
      <c r="AP8" s="32"/>
      <c r="AQ8" s="125" t="s">
        <v>62</v>
      </c>
      <c r="AR8" s="161" t="s">
        <v>76</v>
      </c>
    </row>
    <row r="9" spans="1:44">
      <c r="A9" s="3">
        <v>5</v>
      </c>
      <c r="B9" s="48" t="s">
        <v>78</v>
      </c>
      <c r="C9" s="5">
        <v>42621</v>
      </c>
      <c r="D9" s="6">
        <v>42622</v>
      </c>
      <c r="E9" s="6">
        <v>42625</v>
      </c>
      <c r="F9" s="28">
        <f t="shared" si="0"/>
        <v>1316</v>
      </c>
      <c r="G9" s="29">
        <f t="shared" si="1"/>
        <v>1316</v>
      </c>
      <c r="H9" s="29">
        <f t="shared" si="2"/>
        <v>0</v>
      </c>
      <c r="I9" s="31"/>
      <c r="J9" s="31"/>
      <c r="K9" s="31"/>
      <c r="L9" s="31"/>
      <c r="M9" s="31"/>
      <c r="N9" s="31"/>
      <c r="O9" s="31"/>
      <c r="P9" s="31"/>
      <c r="Q9" s="31"/>
      <c r="R9" s="30">
        <v>728</v>
      </c>
      <c r="S9" s="30">
        <v>588</v>
      </c>
      <c r="T9" s="31"/>
      <c r="U9" s="31"/>
      <c r="V9" s="31"/>
      <c r="W9" s="31"/>
      <c r="X9" s="32"/>
      <c r="Y9" s="33"/>
      <c r="Z9" s="33"/>
      <c r="AA9" s="31"/>
      <c r="AB9" s="31"/>
      <c r="AC9" s="32"/>
      <c r="AD9" s="32"/>
      <c r="AE9" s="33"/>
      <c r="AF9" s="31"/>
      <c r="AG9" s="31"/>
      <c r="AH9" s="31"/>
      <c r="AI9" s="31"/>
      <c r="AJ9" s="32"/>
      <c r="AK9" s="32"/>
      <c r="AL9" s="32"/>
      <c r="AM9" s="32"/>
      <c r="AN9" s="32"/>
      <c r="AO9" s="32"/>
      <c r="AP9" s="32"/>
      <c r="AQ9" s="130" t="s">
        <v>72</v>
      </c>
      <c r="AR9" s="161" t="s">
        <v>79</v>
      </c>
    </row>
    <row r="10" spans="1:44">
      <c r="A10" s="3">
        <v>6</v>
      </c>
      <c r="B10" s="48" t="s">
        <v>81</v>
      </c>
      <c r="C10" s="5">
        <v>42622</v>
      </c>
      <c r="D10" s="6">
        <v>42625</v>
      </c>
      <c r="E10" s="6">
        <v>42626</v>
      </c>
      <c r="F10" s="28">
        <f>SUM(I10:AP10)</f>
        <v>31</v>
      </c>
      <c r="G10" s="29">
        <f t="shared" si="1"/>
        <v>31</v>
      </c>
      <c r="H10" s="29">
        <f t="shared" si="2"/>
        <v>0</v>
      </c>
      <c r="I10" s="31"/>
      <c r="J10" s="31"/>
      <c r="K10" s="31"/>
      <c r="L10" s="31"/>
      <c r="M10" s="31"/>
      <c r="N10" s="31"/>
      <c r="O10" s="31"/>
      <c r="P10" s="31"/>
      <c r="Q10" s="31"/>
      <c r="R10" s="31"/>
      <c r="S10" s="31"/>
      <c r="T10" s="30">
        <v>31</v>
      </c>
      <c r="U10" s="31"/>
      <c r="V10" s="31"/>
      <c r="W10" s="31"/>
      <c r="X10" s="32"/>
      <c r="Y10" s="33"/>
      <c r="Z10" s="33"/>
      <c r="AA10" s="31"/>
      <c r="AB10" s="31"/>
      <c r="AC10" s="32"/>
      <c r="AD10" s="32"/>
      <c r="AE10" s="33"/>
      <c r="AF10" s="31"/>
      <c r="AG10" s="31"/>
      <c r="AH10" s="31"/>
      <c r="AI10" s="31"/>
      <c r="AJ10" s="32"/>
      <c r="AK10" s="32"/>
      <c r="AL10" s="32"/>
      <c r="AM10" s="32"/>
      <c r="AN10" s="32"/>
      <c r="AO10" s="32"/>
      <c r="AP10" s="32"/>
      <c r="AQ10" s="130" t="s">
        <v>72</v>
      </c>
      <c r="AR10" s="132" t="s">
        <v>80</v>
      </c>
    </row>
    <row r="11" spans="1:44" s="1" customFormat="1" ht="15.75" customHeight="1">
      <c r="A11" s="3">
        <v>7</v>
      </c>
      <c r="B11" s="48" t="s">
        <v>82</v>
      </c>
      <c r="C11" s="5">
        <v>42622</v>
      </c>
      <c r="D11" s="6">
        <v>42625</v>
      </c>
      <c r="E11" s="6">
        <v>42626</v>
      </c>
      <c r="F11" s="28">
        <f t="shared" si="0"/>
        <v>23</v>
      </c>
      <c r="G11" s="29">
        <f t="shared" si="1"/>
        <v>23</v>
      </c>
      <c r="H11" s="29">
        <f t="shared" si="2"/>
        <v>0</v>
      </c>
      <c r="I11" s="31"/>
      <c r="J11" s="31"/>
      <c r="K11" s="31"/>
      <c r="L11" s="31"/>
      <c r="M11" s="31"/>
      <c r="N11" s="31"/>
      <c r="O11" s="31"/>
      <c r="P11" s="31"/>
      <c r="Q11" s="31"/>
      <c r="R11" s="31"/>
      <c r="S11" s="31"/>
      <c r="T11" s="31"/>
      <c r="U11" s="31"/>
      <c r="V11" s="31"/>
      <c r="W11" s="30">
        <v>23</v>
      </c>
      <c r="X11" s="32"/>
      <c r="Y11" s="33"/>
      <c r="Z11" s="33"/>
      <c r="AA11" s="31"/>
      <c r="AB11" s="31"/>
      <c r="AC11" s="32"/>
      <c r="AD11" s="32"/>
      <c r="AE11" s="33"/>
      <c r="AF11" s="31"/>
      <c r="AG11" s="31"/>
      <c r="AH11" s="31"/>
      <c r="AI11" s="31"/>
      <c r="AJ11" s="32"/>
      <c r="AK11" s="32"/>
      <c r="AL11" s="32"/>
      <c r="AM11" s="32"/>
      <c r="AN11" s="32"/>
      <c r="AO11" s="32"/>
      <c r="AP11" s="32"/>
      <c r="AQ11" s="39" t="s">
        <v>70</v>
      </c>
      <c r="AR11" s="132" t="s">
        <v>83</v>
      </c>
    </row>
    <row r="12" spans="1:44" ht="15" customHeight="1">
      <c r="A12" s="3">
        <v>8</v>
      </c>
      <c r="B12" s="48" t="s">
        <v>93</v>
      </c>
      <c r="C12" s="5">
        <v>42636</v>
      </c>
      <c r="D12" s="6">
        <v>42639</v>
      </c>
      <c r="E12" s="6">
        <v>42640</v>
      </c>
      <c r="F12" s="28">
        <f t="shared" si="0"/>
        <v>1140</v>
      </c>
      <c r="G12" s="29">
        <f t="shared" si="1"/>
        <v>1140</v>
      </c>
      <c r="H12" s="29">
        <f t="shared" si="2"/>
        <v>0</v>
      </c>
      <c r="I12" s="31"/>
      <c r="J12" s="31"/>
      <c r="K12" s="30">
        <v>713</v>
      </c>
      <c r="L12" s="31"/>
      <c r="M12" s="30">
        <v>287</v>
      </c>
      <c r="N12" s="30">
        <v>140</v>
      </c>
      <c r="O12" s="31"/>
      <c r="P12" s="31"/>
      <c r="Q12" s="31"/>
      <c r="R12" s="31"/>
      <c r="S12" s="31"/>
      <c r="T12" s="31"/>
      <c r="U12" s="31"/>
      <c r="V12" s="31"/>
      <c r="W12" s="31"/>
      <c r="X12" s="32"/>
      <c r="Y12" s="33"/>
      <c r="Z12" s="33"/>
      <c r="AA12" s="31"/>
      <c r="AB12" s="31"/>
      <c r="AC12" s="32"/>
      <c r="AD12" s="32"/>
      <c r="AE12" s="33"/>
      <c r="AF12" s="31"/>
      <c r="AG12" s="31"/>
      <c r="AH12" s="31"/>
      <c r="AI12" s="31"/>
      <c r="AJ12" s="32"/>
      <c r="AK12" s="32"/>
      <c r="AL12" s="32"/>
      <c r="AM12" s="32"/>
      <c r="AN12" s="32"/>
      <c r="AO12" s="32"/>
      <c r="AP12" s="32"/>
      <c r="AQ12" s="39" t="s">
        <v>94</v>
      </c>
      <c r="AR12" s="134" t="s">
        <v>92</v>
      </c>
    </row>
    <row r="13" spans="1:44">
      <c r="A13" s="3">
        <v>9</v>
      </c>
      <c r="B13" s="48" t="s">
        <v>95</v>
      </c>
      <c r="C13" s="5">
        <v>42636</v>
      </c>
      <c r="D13" s="6">
        <v>42639</v>
      </c>
      <c r="E13" s="6">
        <v>42640</v>
      </c>
      <c r="F13" s="28">
        <f t="shared" si="0"/>
        <v>158</v>
      </c>
      <c r="G13" s="29">
        <f t="shared" si="1"/>
        <v>125</v>
      </c>
      <c r="H13" s="29">
        <f t="shared" si="2"/>
        <v>33</v>
      </c>
      <c r="I13" s="30">
        <v>43</v>
      </c>
      <c r="J13" s="31"/>
      <c r="K13" s="31"/>
      <c r="L13" s="31"/>
      <c r="M13" s="31"/>
      <c r="N13" s="31"/>
      <c r="O13" s="30">
        <v>63</v>
      </c>
      <c r="P13" s="31"/>
      <c r="Q13" s="31"/>
      <c r="R13" s="31"/>
      <c r="S13" s="31"/>
      <c r="T13" s="31"/>
      <c r="U13" s="30">
        <v>19</v>
      </c>
      <c r="V13" s="31"/>
      <c r="W13" s="31"/>
      <c r="X13" s="32"/>
      <c r="Y13" s="33"/>
      <c r="Z13" s="33"/>
      <c r="AA13" s="31"/>
      <c r="AB13" s="31"/>
      <c r="AC13" s="32"/>
      <c r="AD13" s="32"/>
      <c r="AE13" s="33"/>
      <c r="AF13" s="31"/>
      <c r="AG13" s="31"/>
      <c r="AH13" s="30">
        <v>6</v>
      </c>
      <c r="AI13" s="30">
        <v>27</v>
      </c>
      <c r="AJ13" s="32"/>
      <c r="AK13" s="32"/>
      <c r="AL13" s="32"/>
      <c r="AM13" s="32"/>
      <c r="AN13" s="32"/>
      <c r="AO13" s="32"/>
      <c r="AP13" s="32"/>
      <c r="AQ13" s="136" t="s">
        <v>72</v>
      </c>
      <c r="AR13" s="134" t="s">
        <v>96</v>
      </c>
    </row>
    <row r="14" spans="1:44" ht="15" customHeight="1">
      <c r="A14" s="3">
        <v>10</v>
      </c>
      <c r="B14" s="48" t="s">
        <v>98</v>
      </c>
      <c r="C14" s="5">
        <v>42636</v>
      </c>
      <c r="D14" s="6">
        <v>42639</v>
      </c>
      <c r="E14" s="6">
        <v>42640</v>
      </c>
      <c r="F14" s="28">
        <f t="shared" si="0"/>
        <v>61</v>
      </c>
      <c r="G14" s="29">
        <f t="shared" si="1"/>
        <v>61</v>
      </c>
      <c r="H14" s="29">
        <f t="shared" si="2"/>
        <v>0</v>
      </c>
      <c r="I14" s="31"/>
      <c r="J14" s="30">
        <v>61</v>
      </c>
      <c r="K14" s="31"/>
      <c r="L14" s="31"/>
      <c r="M14" s="31"/>
      <c r="N14" s="31"/>
      <c r="O14" s="31"/>
      <c r="P14" s="31"/>
      <c r="Q14" s="31"/>
      <c r="R14" s="31"/>
      <c r="S14" s="31"/>
      <c r="T14" s="31"/>
      <c r="U14" s="31"/>
      <c r="V14" s="31"/>
      <c r="W14" s="31"/>
      <c r="X14" s="32"/>
      <c r="Y14" s="33"/>
      <c r="Z14" s="33"/>
      <c r="AA14" s="31"/>
      <c r="AB14" s="31"/>
      <c r="AC14" s="32"/>
      <c r="AD14" s="32"/>
      <c r="AE14" s="33"/>
      <c r="AF14" s="31"/>
      <c r="AG14" s="31"/>
      <c r="AH14" s="31"/>
      <c r="AI14" s="31"/>
      <c r="AJ14" s="32"/>
      <c r="AK14" s="32"/>
      <c r="AL14" s="32"/>
      <c r="AM14" s="32"/>
      <c r="AN14" s="32"/>
      <c r="AO14" s="32"/>
      <c r="AP14" s="32"/>
      <c r="AQ14" s="130" t="s">
        <v>75</v>
      </c>
      <c r="AR14" s="134" t="s">
        <v>97</v>
      </c>
    </row>
    <row r="15" spans="1:44" ht="15" customHeight="1">
      <c r="A15" s="3">
        <v>11</v>
      </c>
      <c r="B15" s="48" t="s">
        <v>100</v>
      </c>
      <c r="C15" s="5">
        <v>42636</v>
      </c>
      <c r="D15" s="6">
        <v>42639</v>
      </c>
      <c r="E15" s="6">
        <v>42640</v>
      </c>
      <c r="F15" s="28">
        <f t="shared" si="0"/>
        <v>637</v>
      </c>
      <c r="G15" s="29">
        <f t="shared" si="1"/>
        <v>523</v>
      </c>
      <c r="H15" s="29">
        <f t="shared" si="2"/>
        <v>114</v>
      </c>
      <c r="I15" s="30">
        <v>210</v>
      </c>
      <c r="J15" s="30">
        <v>98</v>
      </c>
      <c r="K15" s="31"/>
      <c r="L15" s="31"/>
      <c r="M15" s="31"/>
      <c r="N15" s="31"/>
      <c r="O15" s="30">
        <v>159</v>
      </c>
      <c r="P15" s="31"/>
      <c r="Q15" s="31"/>
      <c r="R15" s="31"/>
      <c r="S15" s="31"/>
      <c r="T15" s="31"/>
      <c r="U15" s="30">
        <v>56</v>
      </c>
      <c r="V15" s="31"/>
      <c r="W15" s="31"/>
      <c r="X15" s="32"/>
      <c r="Y15" s="33"/>
      <c r="Z15" s="33"/>
      <c r="AA15" s="31"/>
      <c r="AB15" s="31"/>
      <c r="AC15" s="32"/>
      <c r="AD15" s="32"/>
      <c r="AE15" s="33"/>
      <c r="AF15" s="31"/>
      <c r="AG15" s="31"/>
      <c r="AH15" s="30">
        <v>36</v>
      </c>
      <c r="AI15" s="30">
        <v>78</v>
      </c>
      <c r="AJ15" s="32"/>
      <c r="AK15" s="32"/>
      <c r="AL15" s="32"/>
      <c r="AM15" s="32"/>
      <c r="AN15" s="32"/>
      <c r="AO15" s="32"/>
      <c r="AP15" s="32"/>
      <c r="AQ15" s="125" t="s">
        <v>62</v>
      </c>
      <c r="AR15" s="161" t="s">
        <v>99</v>
      </c>
    </row>
    <row r="16" spans="1:44" s="4" customFormat="1">
      <c r="A16" s="3">
        <v>12</v>
      </c>
      <c r="B16" s="48" t="s">
        <v>110</v>
      </c>
      <c r="C16" s="5">
        <v>42643</v>
      </c>
      <c r="D16" s="5">
        <v>42646</v>
      </c>
      <c r="E16" s="5">
        <v>42647</v>
      </c>
      <c r="F16" s="28">
        <f t="shared" si="0"/>
        <v>261</v>
      </c>
      <c r="G16" s="29">
        <f t="shared" si="1"/>
        <v>261</v>
      </c>
      <c r="H16" s="29">
        <f t="shared" si="2"/>
        <v>0</v>
      </c>
      <c r="I16" s="31"/>
      <c r="J16" s="31"/>
      <c r="K16" s="31"/>
      <c r="L16" s="31"/>
      <c r="M16" s="31"/>
      <c r="N16" s="31"/>
      <c r="O16" s="31"/>
      <c r="P16" s="31"/>
      <c r="Q16" s="30">
        <v>261</v>
      </c>
      <c r="R16" s="31"/>
      <c r="S16" s="31"/>
      <c r="T16" s="31"/>
      <c r="U16" s="31"/>
      <c r="V16" s="31"/>
      <c r="W16" s="31"/>
      <c r="X16" s="32"/>
      <c r="Y16" s="33"/>
      <c r="Z16" s="33"/>
      <c r="AA16" s="31"/>
      <c r="AB16" s="31"/>
      <c r="AC16" s="32"/>
      <c r="AD16" s="32"/>
      <c r="AE16" s="33"/>
      <c r="AF16" s="31"/>
      <c r="AG16" s="31"/>
      <c r="AH16" s="31"/>
      <c r="AI16" s="31"/>
      <c r="AJ16" s="32"/>
      <c r="AK16" s="32"/>
      <c r="AL16" s="32"/>
      <c r="AM16" s="32"/>
      <c r="AN16" s="32"/>
      <c r="AO16" s="32"/>
      <c r="AP16" s="32"/>
      <c r="AQ16" s="130" t="s">
        <v>72</v>
      </c>
      <c r="AR16" s="138" t="s">
        <v>106</v>
      </c>
    </row>
    <row r="17" spans="1:44" s="4" customFormat="1">
      <c r="A17" s="3">
        <v>13</v>
      </c>
      <c r="B17" s="48" t="s">
        <v>109</v>
      </c>
      <c r="C17" s="5">
        <v>42643</v>
      </c>
      <c r="D17" s="5">
        <v>42646</v>
      </c>
      <c r="E17" s="5">
        <v>42647</v>
      </c>
      <c r="F17" s="28">
        <f t="shared" si="0"/>
        <v>43</v>
      </c>
      <c r="G17" s="29">
        <f t="shared" si="1"/>
        <v>43</v>
      </c>
      <c r="H17" s="29">
        <f t="shared" si="2"/>
        <v>0</v>
      </c>
      <c r="I17" s="31"/>
      <c r="J17" s="31"/>
      <c r="K17" s="31"/>
      <c r="L17" s="31"/>
      <c r="M17" s="31"/>
      <c r="N17" s="31"/>
      <c r="O17" s="31"/>
      <c r="P17" s="31"/>
      <c r="Q17" s="30">
        <v>43</v>
      </c>
      <c r="R17" s="31"/>
      <c r="S17" s="31"/>
      <c r="T17" s="31"/>
      <c r="U17" s="31"/>
      <c r="V17" s="31"/>
      <c r="W17" s="31"/>
      <c r="X17" s="32"/>
      <c r="Y17" s="33"/>
      <c r="Z17" s="33"/>
      <c r="AA17" s="31"/>
      <c r="AB17" s="31"/>
      <c r="AC17" s="32"/>
      <c r="AD17" s="32"/>
      <c r="AE17" s="33"/>
      <c r="AF17" s="31"/>
      <c r="AG17" s="31"/>
      <c r="AH17" s="31"/>
      <c r="AI17" s="31"/>
      <c r="AJ17" s="32"/>
      <c r="AK17" s="32"/>
      <c r="AL17" s="32"/>
      <c r="AM17" s="32"/>
      <c r="AN17" s="32"/>
      <c r="AO17" s="32"/>
      <c r="AP17" s="32"/>
      <c r="AQ17" s="125" t="s">
        <v>62</v>
      </c>
      <c r="AR17" s="138" t="s">
        <v>107</v>
      </c>
    </row>
    <row r="18" spans="1:44">
      <c r="A18" s="3">
        <v>14</v>
      </c>
      <c r="B18" s="48" t="s">
        <v>117</v>
      </c>
      <c r="C18" s="5">
        <v>42650</v>
      </c>
      <c r="D18" s="5">
        <v>42653</v>
      </c>
      <c r="E18" s="5">
        <v>42654</v>
      </c>
      <c r="F18" s="28">
        <f t="shared" si="0"/>
        <v>161</v>
      </c>
      <c r="G18" s="29">
        <f t="shared" si="1"/>
        <v>161</v>
      </c>
      <c r="H18" s="29">
        <f t="shared" si="2"/>
        <v>0</v>
      </c>
      <c r="I18" s="31"/>
      <c r="J18" s="31"/>
      <c r="K18" s="30">
        <v>95</v>
      </c>
      <c r="L18" s="31"/>
      <c r="M18" s="30">
        <v>22</v>
      </c>
      <c r="N18" s="30">
        <v>21</v>
      </c>
      <c r="O18" s="31"/>
      <c r="P18" s="31"/>
      <c r="Q18" s="31"/>
      <c r="R18" s="31"/>
      <c r="S18" s="31"/>
      <c r="T18" s="31"/>
      <c r="U18" s="31"/>
      <c r="V18" s="30">
        <v>1</v>
      </c>
      <c r="W18" s="30">
        <v>3</v>
      </c>
      <c r="X18" s="30">
        <v>10</v>
      </c>
      <c r="Y18" s="30">
        <v>9</v>
      </c>
      <c r="Z18" s="33"/>
      <c r="AA18" s="31"/>
      <c r="AB18" s="31"/>
      <c r="AC18" s="32"/>
      <c r="AD18" s="32"/>
      <c r="AE18" s="33"/>
      <c r="AF18" s="31"/>
      <c r="AG18" s="31"/>
      <c r="AH18" s="31"/>
      <c r="AI18" s="31"/>
      <c r="AJ18" s="32"/>
      <c r="AK18" s="32"/>
      <c r="AL18" s="32"/>
      <c r="AM18" s="32"/>
      <c r="AN18" s="32"/>
      <c r="AO18" s="32"/>
      <c r="AP18" s="32"/>
      <c r="AQ18" s="39" t="s">
        <v>70</v>
      </c>
      <c r="AR18" s="162" t="s">
        <v>112</v>
      </c>
    </row>
    <row r="19" spans="1:44">
      <c r="A19" s="3">
        <v>15</v>
      </c>
      <c r="B19" s="48" t="s">
        <v>119</v>
      </c>
      <c r="C19" s="5">
        <v>42650</v>
      </c>
      <c r="D19" s="5">
        <v>42653</v>
      </c>
      <c r="E19" s="5">
        <v>42654</v>
      </c>
      <c r="F19" s="28">
        <f t="shared" si="0"/>
        <v>19</v>
      </c>
      <c r="G19" s="29">
        <f t="shared" si="1"/>
        <v>0</v>
      </c>
      <c r="H19" s="29">
        <f t="shared" si="2"/>
        <v>19</v>
      </c>
      <c r="I19" s="31"/>
      <c r="J19" s="31"/>
      <c r="K19" s="31"/>
      <c r="L19" s="31"/>
      <c r="M19" s="31"/>
      <c r="N19" s="31"/>
      <c r="O19" s="31"/>
      <c r="P19" s="31"/>
      <c r="Q19" s="31"/>
      <c r="R19" s="31"/>
      <c r="S19" s="31"/>
      <c r="T19" s="31"/>
      <c r="U19" s="31"/>
      <c r="V19" s="31"/>
      <c r="W19" s="31"/>
      <c r="X19" s="32"/>
      <c r="Y19" s="33"/>
      <c r="Z19" s="33"/>
      <c r="AA19" s="31"/>
      <c r="AB19" s="30">
        <v>6</v>
      </c>
      <c r="AC19" s="30">
        <v>8</v>
      </c>
      <c r="AD19" s="32"/>
      <c r="AE19" s="33"/>
      <c r="AF19" s="30">
        <v>1</v>
      </c>
      <c r="AG19" s="31"/>
      <c r="AH19" s="31"/>
      <c r="AI19" s="31"/>
      <c r="AJ19" s="30">
        <v>1</v>
      </c>
      <c r="AK19" s="30">
        <v>3</v>
      </c>
      <c r="AL19" s="32"/>
      <c r="AM19" s="32"/>
      <c r="AN19" s="32"/>
      <c r="AO19" s="32"/>
      <c r="AP19" s="32"/>
      <c r="AQ19" s="140" t="s">
        <v>62</v>
      </c>
      <c r="AR19" s="157" t="s">
        <v>118</v>
      </c>
    </row>
    <row r="20" spans="1:44">
      <c r="A20" s="3">
        <v>16</v>
      </c>
      <c r="B20" s="48" t="s">
        <v>120</v>
      </c>
      <c r="C20" s="5">
        <v>42650</v>
      </c>
      <c r="D20" s="5">
        <v>42653</v>
      </c>
      <c r="E20" s="5">
        <v>42654</v>
      </c>
      <c r="F20" s="28">
        <f t="shared" si="0"/>
        <v>38</v>
      </c>
      <c r="G20" s="29">
        <f t="shared" si="1"/>
        <v>0</v>
      </c>
      <c r="H20" s="29">
        <f t="shared" si="2"/>
        <v>38</v>
      </c>
      <c r="I20" s="31"/>
      <c r="J20" s="31"/>
      <c r="K20" s="31"/>
      <c r="L20" s="31"/>
      <c r="M20" s="31"/>
      <c r="N20" s="31"/>
      <c r="O20" s="31"/>
      <c r="P20" s="31"/>
      <c r="Q20" s="31"/>
      <c r="R20" s="31"/>
      <c r="S20" s="31"/>
      <c r="T20" s="31"/>
      <c r="U20" s="31"/>
      <c r="V20" s="31"/>
      <c r="W20" s="31"/>
      <c r="X20" s="32"/>
      <c r="Y20" s="33"/>
      <c r="Z20" s="33"/>
      <c r="AA20" s="30">
        <v>26</v>
      </c>
      <c r="AB20" s="30">
        <v>7</v>
      </c>
      <c r="AC20" s="30">
        <v>3</v>
      </c>
      <c r="AD20" s="32"/>
      <c r="AE20" s="33"/>
      <c r="AF20" s="30">
        <v>1</v>
      </c>
      <c r="AG20" s="31"/>
      <c r="AH20" s="31"/>
      <c r="AI20" s="31"/>
      <c r="AJ20" s="32"/>
      <c r="AK20" s="30">
        <v>1</v>
      </c>
      <c r="AL20" s="32"/>
      <c r="AM20" s="32"/>
      <c r="AN20" s="32"/>
      <c r="AO20" s="32"/>
      <c r="AP20" s="32"/>
      <c r="AQ20" s="158" t="s">
        <v>121</v>
      </c>
      <c r="AR20" s="148" t="s">
        <v>114</v>
      </c>
    </row>
    <row r="21" spans="1:44">
      <c r="A21" s="3">
        <v>17</v>
      </c>
      <c r="B21" s="48" t="s">
        <v>122</v>
      </c>
      <c r="C21" s="5">
        <v>42654</v>
      </c>
      <c r="D21" s="5">
        <v>42655</v>
      </c>
      <c r="E21" s="5">
        <v>42657</v>
      </c>
      <c r="F21" s="28">
        <f t="shared" si="0"/>
        <v>391</v>
      </c>
      <c r="G21" s="29">
        <f t="shared" si="1"/>
        <v>377</v>
      </c>
      <c r="H21" s="29">
        <f t="shared" si="2"/>
        <v>14</v>
      </c>
      <c r="I21" s="30">
        <v>99</v>
      </c>
      <c r="J21" s="30">
        <v>56</v>
      </c>
      <c r="K21" s="31"/>
      <c r="L21" s="31"/>
      <c r="M21" s="31"/>
      <c r="N21" s="31"/>
      <c r="O21" s="31"/>
      <c r="P21" s="30">
        <v>191</v>
      </c>
      <c r="Q21" s="31"/>
      <c r="R21" s="31"/>
      <c r="S21" s="30">
        <v>30</v>
      </c>
      <c r="T21" s="30">
        <v>1</v>
      </c>
      <c r="U21" s="31"/>
      <c r="V21" s="31"/>
      <c r="W21" s="31"/>
      <c r="X21" s="32"/>
      <c r="Y21" s="33"/>
      <c r="Z21" s="33"/>
      <c r="AA21" s="31"/>
      <c r="AB21" s="31"/>
      <c r="AC21" s="32"/>
      <c r="AD21" s="32"/>
      <c r="AE21" s="33"/>
      <c r="AF21" s="127">
        <v>12</v>
      </c>
      <c r="AG21" s="127">
        <v>2</v>
      </c>
      <c r="AH21" s="31"/>
      <c r="AI21" s="31"/>
      <c r="AJ21" s="32"/>
      <c r="AK21" s="32"/>
      <c r="AL21" s="32"/>
      <c r="AM21" s="32"/>
      <c r="AN21" s="32"/>
      <c r="AO21" s="32"/>
      <c r="AP21" s="32"/>
      <c r="AQ21" s="136" t="s">
        <v>16</v>
      </c>
      <c r="AR21" s="159" t="s">
        <v>123</v>
      </c>
    </row>
    <row r="22" spans="1:44">
      <c r="A22" s="3">
        <v>18</v>
      </c>
      <c r="B22" s="48" t="s">
        <v>124</v>
      </c>
      <c r="C22" s="5">
        <v>42654</v>
      </c>
      <c r="D22" s="5">
        <v>42655</v>
      </c>
      <c r="E22" s="5">
        <v>42657</v>
      </c>
      <c r="F22" s="28">
        <f t="shared" si="0"/>
        <v>646</v>
      </c>
      <c r="G22" s="29">
        <f t="shared" si="1"/>
        <v>453</v>
      </c>
      <c r="H22" s="29">
        <f t="shared" si="2"/>
        <v>193</v>
      </c>
      <c r="I22" s="31"/>
      <c r="J22" s="31"/>
      <c r="K22" s="31"/>
      <c r="L22" s="31"/>
      <c r="M22" s="31"/>
      <c r="N22" s="31"/>
      <c r="O22" s="30">
        <v>143</v>
      </c>
      <c r="P22" s="31"/>
      <c r="Q22" s="30">
        <v>65</v>
      </c>
      <c r="R22" s="30">
        <v>115</v>
      </c>
      <c r="S22" s="31"/>
      <c r="T22" s="31"/>
      <c r="U22" s="30">
        <v>130</v>
      </c>
      <c r="V22" s="31"/>
      <c r="W22" s="31"/>
      <c r="X22" s="32"/>
      <c r="Y22" s="33"/>
      <c r="Z22" s="33"/>
      <c r="AA22" s="31"/>
      <c r="AB22" s="127">
        <v>24</v>
      </c>
      <c r="AC22" s="32"/>
      <c r="AD22" s="127">
        <v>21</v>
      </c>
      <c r="AE22" s="33"/>
      <c r="AF22" s="31"/>
      <c r="AG22" s="31"/>
      <c r="AH22" s="127">
        <v>36</v>
      </c>
      <c r="AI22" s="127">
        <v>77</v>
      </c>
      <c r="AJ22" s="127">
        <v>15</v>
      </c>
      <c r="AK22" s="127">
        <v>20</v>
      </c>
      <c r="AL22" s="32"/>
      <c r="AM22" s="32"/>
      <c r="AN22" s="32"/>
      <c r="AO22" s="32"/>
      <c r="AP22" s="32"/>
      <c r="AQ22" s="140" t="s">
        <v>62</v>
      </c>
      <c r="AR22" s="159" t="s">
        <v>125</v>
      </c>
    </row>
    <row r="23" spans="1:44">
      <c r="A23" s="3">
        <v>19</v>
      </c>
      <c r="B23" s="48" t="s">
        <v>134</v>
      </c>
      <c r="C23" s="5">
        <v>42663</v>
      </c>
      <c r="D23" s="5">
        <v>42664</v>
      </c>
      <c r="E23" s="5">
        <v>42667</v>
      </c>
      <c r="F23" s="28">
        <f t="shared" si="0"/>
        <v>424</v>
      </c>
      <c r="G23" s="29">
        <f t="shared" si="1"/>
        <v>424</v>
      </c>
      <c r="H23" s="29">
        <f t="shared" si="2"/>
        <v>0</v>
      </c>
      <c r="I23" s="30">
        <v>424</v>
      </c>
      <c r="J23" s="31"/>
      <c r="K23" s="31"/>
      <c r="L23" s="31"/>
      <c r="M23" s="31"/>
      <c r="N23" s="31"/>
      <c r="O23" s="31"/>
      <c r="P23" s="31"/>
      <c r="Q23" s="31"/>
      <c r="R23" s="31"/>
      <c r="S23" s="31"/>
      <c r="T23" s="31"/>
      <c r="U23" s="31"/>
      <c r="V23" s="31"/>
      <c r="W23" s="31"/>
      <c r="X23" s="32"/>
      <c r="Y23" s="33"/>
      <c r="Z23" s="33"/>
      <c r="AA23" s="31"/>
      <c r="AB23" s="31"/>
      <c r="AC23" s="32"/>
      <c r="AD23" s="32"/>
      <c r="AE23" s="33"/>
      <c r="AF23" s="31"/>
      <c r="AG23" s="31"/>
      <c r="AH23" s="31"/>
      <c r="AI23" s="31"/>
      <c r="AJ23" s="32"/>
      <c r="AK23" s="32"/>
      <c r="AL23" s="32"/>
      <c r="AM23" s="32"/>
      <c r="AN23" s="32"/>
      <c r="AO23" s="32"/>
      <c r="AP23" s="32"/>
      <c r="AQ23" s="158" t="s">
        <v>121</v>
      </c>
      <c r="AR23" s="164" t="s">
        <v>133</v>
      </c>
    </row>
    <row r="24" spans="1:44" ht="15" customHeight="1">
      <c r="A24" s="3">
        <v>20</v>
      </c>
      <c r="B24" s="48" t="s">
        <v>139</v>
      </c>
      <c r="C24" s="5">
        <v>42668</v>
      </c>
      <c r="D24" s="5">
        <v>42669</v>
      </c>
      <c r="E24" s="5">
        <v>42670</v>
      </c>
      <c r="F24" s="28">
        <f t="shared" si="0"/>
        <v>5</v>
      </c>
      <c r="G24" s="29">
        <f t="shared" si="1"/>
        <v>0</v>
      </c>
      <c r="H24" s="29">
        <f t="shared" si="2"/>
        <v>5</v>
      </c>
      <c r="I24" s="31"/>
      <c r="J24" s="31"/>
      <c r="K24" s="31"/>
      <c r="L24" s="31"/>
      <c r="M24" s="31"/>
      <c r="N24" s="31"/>
      <c r="O24" s="31"/>
      <c r="P24" s="31"/>
      <c r="Q24" s="31"/>
      <c r="R24" s="31"/>
      <c r="S24" s="31"/>
      <c r="T24" s="31"/>
      <c r="U24" s="31"/>
      <c r="V24" s="31"/>
      <c r="W24" s="31"/>
      <c r="X24" s="32"/>
      <c r="Y24" s="33"/>
      <c r="Z24" s="33"/>
      <c r="AA24" s="30">
        <v>5</v>
      </c>
      <c r="AB24" s="31"/>
      <c r="AC24" s="32"/>
      <c r="AD24" s="32"/>
      <c r="AE24" s="33"/>
      <c r="AF24" s="31"/>
      <c r="AG24" s="31"/>
      <c r="AH24" s="31"/>
      <c r="AI24" s="31"/>
      <c r="AJ24" s="32"/>
      <c r="AK24" s="32"/>
      <c r="AL24" s="32"/>
      <c r="AM24" s="32"/>
      <c r="AN24" s="32"/>
      <c r="AO24" s="32"/>
      <c r="AP24" s="32"/>
      <c r="AQ24" s="158" t="s">
        <v>121</v>
      </c>
      <c r="AR24" s="165" t="s">
        <v>136</v>
      </c>
    </row>
    <row r="25" spans="1:44">
      <c r="A25" s="3">
        <v>21</v>
      </c>
      <c r="B25" s="48" t="s">
        <v>140</v>
      </c>
      <c r="C25" s="5">
        <v>42675</v>
      </c>
      <c r="D25" s="5">
        <v>42677</v>
      </c>
      <c r="E25" s="5">
        <v>42678</v>
      </c>
      <c r="F25" s="28">
        <f t="shared" si="0"/>
        <v>775</v>
      </c>
      <c r="G25" s="29">
        <f t="shared" si="1"/>
        <v>775</v>
      </c>
      <c r="H25" s="29">
        <f t="shared" si="2"/>
        <v>0</v>
      </c>
      <c r="I25" s="31"/>
      <c r="J25" s="31"/>
      <c r="K25" s="30">
        <v>134</v>
      </c>
      <c r="L25" s="30">
        <v>1</v>
      </c>
      <c r="M25" s="30">
        <v>532</v>
      </c>
      <c r="N25" s="30">
        <v>108</v>
      </c>
      <c r="O25" s="31"/>
      <c r="P25" s="31"/>
      <c r="Q25" s="31"/>
      <c r="R25" s="31"/>
      <c r="S25" s="31"/>
      <c r="T25" s="31"/>
      <c r="U25" s="31"/>
      <c r="V25" s="31"/>
      <c r="W25" s="31"/>
      <c r="X25" s="32"/>
      <c r="Y25" s="33"/>
      <c r="Z25" s="33"/>
      <c r="AA25" s="31"/>
      <c r="AB25" s="31"/>
      <c r="AC25" s="32"/>
      <c r="AD25" s="32"/>
      <c r="AE25" s="33"/>
      <c r="AF25" s="31"/>
      <c r="AG25" s="31"/>
      <c r="AH25" s="31"/>
      <c r="AI25" s="31"/>
      <c r="AJ25" s="32"/>
      <c r="AK25" s="32"/>
      <c r="AL25" s="32"/>
      <c r="AM25" s="32"/>
      <c r="AN25" s="32"/>
      <c r="AO25" s="32"/>
      <c r="AP25" s="32"/>
      <c r="AQ25" s="39" t="s">
        <v>94</v>
      </c>
      <c r="AR25" s="167" t="s">
        <v>138</v>
      </c>
    </row>
    <row r="26" spans="1:44">
      <c r="A26" s="3">
        <v>22</v>
      </c>
      <c r="B26" s="48" t="s">
        <v>143</v>
      </c>
      <c r="C26" s="5">
        <v>42678</v>
      </c>
      <c r="D26" s="5">
        <v>42681</v>
      </c>
      <c r="E26" s="5">
        <v>42682</v>
      </c>
      <c r="F26" s="28">
        <f t="shared" si="0"/>
        <v>77</v>
      </c>
      <c r="G26" s="29">
        <f t="shared" si="1"/>
        <v>74</v>
      </c>
      <c r="H26" s="29">
        <f t="shared" si="2"/>
        <v>3</v>
      </c>
      <c r="I26" s="30">
        <v>43</v>
      </c>
      <c r="J26" s="31"/>
      <c r="K26" s="31"/>
      <c r="L26" s="31"/>
      <c r="M26" s="31"/>
      <c r="N26" s="31"/>
      <c r="O26" s="30">
        <v>31</v>
      </c>
      <c r="P26" s="31"/>
      <c r="Q26" s="31"/>
      <c r="R26" s="31"/>
      <c r="S26" s="31"/>
      <c r="T26" s="31"/>
      <c r="U26" s="31"/>
      <c r="V26" s="31"/>
      <c r="W26" s="31"/>
      <c r="X26" s="32"/>
      <c r="Y26" s="33"/>
      <c r="Z26" s="33"/>
      <c r="AA26" s="31"/>
      <c r="AB26" s="127">
        <v>3</v>
      </c>
      <c r="AC26" s="31"/>
      <c r="AD26" s="32"/>
      <c r="AE26" s="33"/>
      <c r="AF26" s="31"/>
      <c r="AG26" s="31"/>
      <c r="AH26" s="31"/>
      <c r="AI26" s="31"/>
      <c r="AJ26" s="31"/>
      <c r="AK26" s="31"/>
      <c r="AL26" s="32"/>
      <c r="AM26" s="32"/>
      <c r="AN26" s="32"/>
      <c r="AO26" s="32"/>
      <c r="AP26" s="32"/>
      <c r="AQ26" s="130" t="s">
        <v>72</v>
      </c>
      <c r="AR26" s="169" t="s">
        <v>142</v>
      </c>
    </row>
    <row r="27" spans="1:44">
      <c r="A27" s="3">
        <v>23</v>
      </c>
      <c r="B27" s="48" t="s">
        <v>145</v>
      </c>
      <c r="C27" s="5">
        <v>42678</v>
      </c>
      <c r="D27" s="5">
        <v>42681</v>
      </c>
      <c r="E27" s="5">
        <v>42682</v>
      </c>
      <c r="F27" s="28">
        <f t="shared" si="0"/>
        <v>18</v>
      </c>
      <c r="G27" s="29">
        <f t="shared" si="1"/>
        <v>18</v>
      </c>
      <c r="H27" s="29">
        <f t="shared" si="2"/>
        <v>0</v>
      </c>
      <c r="I27" s="31"/>
      <c r="J27" s="30">
        <v>18</v>
      </c>
      <c r="K27" s="31"/>
      <c r="L27" s="31"/>
      <c r="M27" s="31"/>
      <c r="N27" s="31"/>
      <c r="O27" s="31"/>
      <c r="P27" s="31"/>
      <c r="Q27" s="31"/>
      <c r="R27" s="31"/>
      <c r="S27" s="31"/>
      <c r="T27" s="31"/>
      <c r="U27" s="31"/>
      <c r="V27" s="31"/>
      <c r="W27" s="31"/>
      <c r="X27" s="32"/>
      <c r="Y27" s="33"/>
      <c r="Z27" s="33"/>
      <c r="AA27" s="31"/>
      <c r="AB27" s="31"/>
      <c r="AC27" s="31"/>
      <c r="AD27" s="32"/>
      <c r="AE27" s="33"/>
      <c r="AF27" s="31"/>
      <c r="AG27" s="31"/>
      <c r="AH27" s="31"/>
      <c r="AI27" s="31"/>
      <c r="AJ27" s="31"/>
      <c r="AK27" s="31"/>
      <c r="AL27" s="32"/>
      <c r="AM27" s="32"/>
      <c r="AN27" s="32"/>
      <c r="AO27" s="32"/>
      <c r="AP27" s="32"/>
      <c r="AQ27" s="130" t="s">
        <v>75</v>
      </c>
      <c r="AR27" s="169" t="s">
        <v>144</v>
      </c>
    </row>
    <row r="28" spans="1:44">
      <c r="A28" s="3">
        <v>24</v>
      </c>
      <c r="B28" s="48" t="s">
        <v>147</v>
      </c>
      <c r="C28" s="5">
        <v>42678</v>
      </c>
      <c r="D28" s="5">
        <v>42681</v>
      </c>
      <c r="E28" s="5">
        <v>42682</v>
      </c>
      <c r="F28" s="28">
        <f t="shared" si="0"/>
        <v>61</v>
      </c>
      <c r="G28" s="29">
        <f t="shared" si="1"/>
        <v>49</v>
      </c>
      <c r="H28" s="29">
        <f t="shared" si="2"/>
        <v>12</v>
      </c>
      <c r="I28" s="30">
        <v>13</v>
      </c>
      <c r="J28" s="30">
        <v>31</v>
      </c>
      <c r="K28" s="31"/>
      <c r="L28" s="31"/>
      <c r="M28" s="31"/>
      <c r="N28" s="31"/>
      <c r="O28" s="30">
        <v>5</v>
      </c>
      <c r="P28" s="31"/>
      <c r="Q28" s="31"/>
      <c r="R28" s="31"/>
      <c r="S28" s="31"/>
      <c r="T28" s="31"/>
      <c r="U28" s="31"/>
      <c r="V28" s="31"/>
      <c r="W28" s="31"/>
      <c r="X28" s="32"/>
      <c r="Y28" s="33"/>
      <c r="Z28" s="33"/>
      <c r="AA28" s="31"/>
      <c r="AB28" s="127">
        <v>12</v>
      </c>
      <c r="AC28" s="31"/>
      <c r="AD28" s="32"/>
      <c r="AE28" s="33"/>
      <c r="AF28" s="31"/>
      <c r="AG28" s="31"/>
      <c r="AH28" s="31"/>
      <c r="AI28" s="31"/>
      <c r="AJ28" s="31"/>
      <c r="AK28" s="31"/>
      <c r="AL28" s="32"/>
      <c r="AM28" s="32"/>
      <c r="AN28" s="32"/>
      <c r="AO28" s="32"/>
      <c r="AP28" s="32"/>
      <c r="AQ28" s="136" t="s">
        <v>16</v>
      </c>
      <c r="AR28" s="169" t="s">
        <v>146</v>
      </c>
    </row>
    <row r="29" spans="1:44">
      <c r="A29" s="3">
        <v>25</v>
      </c>
      <c r="B29" s="48" t="s">
        <v>153</v>
      </c>
      <c r="C29" s="5">
        <v>42682</v>
      </c>
      <c r="D29" s="5">
        <v>42683</v>
      </c>
      <c r="E29" s="5">
        <v>42684</v>
      </c>
      <c r="F29" s="28">
        <f t="shared" si="0"/>
        <v>21</v>
      </c>
      <c r="G29" s="29">
        <f t="shared" si="1"/>
        <v>0</v>
      </c>
      <c r="H29" s="29">
        <f t="shared" si="2"/>
        <v>21</v>
      </c>
      <c r="I29" s="31"/>
      <c r="J29" s="31"/>
      <c r="K29" s="31"/>
      <c r="L29" s="31"/>
      <c r="M29" s="31"/>
      <c r="N29" s="31"/>
      <c r="O29" s="31"/>
      <c r="P29" s="31"/>
      <c r="Q29" s="31"/>
      <c r="R29" s="31"/>
      <c r="S29" s="31"/>
      <c r="T29" s="31"/>
      <c r="U29" s="31"/>
      <c r="V29" s="31"/>
      <c r="W29" s="31"/>
      <c r="X29" s="32"/>
      <c r="Y29" s="33"/>
      <c r="Z29" s="33"/>
      <c r="AA29" s="30">
        <v>15</v>
      </c>
      <c r="AB29" s="127">
        <v>2</v>
      </c>
      <c r="AC29" s="127">
        <v>2</v>
      </c>
      <c r="AD29" s="32"/>
      <c r="AE29" s="33"/>
      <c r="AF29" s="31"/>
      <c r="AG29" s="31"/>
      <c r="AH29" s="31"/>
      <c r="AI29" s="31"/>
      <c r="AJ29" s="127">
        <v>1</v>
      </c>
      <c r="AK29" s="127">
        <v>1</v>
      </c>
      <c r="AL29" s="32"/>
      <c r="AM29" s="32"/>
      <c r="AN29" s="32"/>
      <c r="AO29" s="32"/>
      <c r="AP29" s="32"/>
      <c r="AQ29" s="158" t="s">
        <v>121</v>
      </c>
      <c r="AR29" s="169" t="s">
        <v>151</v>
      </c>
    </row>
    <row r="30" spans="1:44">
      <c r="A30" s="3">
        <v>26</v>
      </c>
      <c r="B30" s="48" t="s">
        <v>185</v>
      </c>
      <c r="C30" s="5">
        <v>42685</v>
      </c>
      <c r="D30" s="5">
        <v>42688</v>
      </c>
      <c r="E30" s="5">
        <v>42689</v>
      </c>
      <c r="F30" s="28">
        <f t="shared" si="0"/>
        <v>125</v>
      </c>
      <c r="G30" s="29">
        <f t="shared" si="1"/>
        <v>85</v>
      </c>
      <c r="H30" s="29">
        <f t="shared" si="2"/>
        <v>40</v>
      </c>
      <c r="I30" s="30">
        <v>1</v>
      </c>
      <c r="J30" s="31"/>
      <c r="K30" s="31"/>
      <c r="L30" s="31"/>
      <c r="M30" s="31"/>
      <c r="N30" s="31"/>
      <c r="O30" s="30">
        <v>2</v>
      </c>
      <c r="P30" s="30">
        <v>11</v>
      </c>
      <c r="Q30" s="30">
        <v>2</v>
      </c>
      <c r="R30" s="30">
        <v>40</v>
      </c>
      <c r="S30" s="30">
        <v>9</v>
      </c>
      <c r="T30" s="31"/>
      <c r="U30" s="30">
        <v>20</v>
      </c>
      <c r="V30" s="31"/>
      <c r="W30" s="31"/>
      <c r="X30" s="32"/>
      <c r="Y30" s="33"/>
      <c r="Z30" s="33"/>
      <c r="AA30" s="31"/>
      <c r="AB30" s="30">
        <v>2</v>
      </c>
      <c r="AC30" s="32"/>
      <c r="AD30" s="30">
        <v>6</v>
      </c>
      <c r="AE30" s="33"/>
      <c r="AF30" s="30">
        <v>3</v>
      </c>
      <c r="AG30" s="31"/>
      <c r="AH30" s="30">
        <v>4</v>
      </c>
      <c r="AI30" s="30">
        <v>11</v>
      </c>
      <c r="AJ30" s="30">
        <v>11</v>
      </c>
      <c r="AK30" s="30">
        <v>3</v>
      </c>
      <c r="AL30" s="32"/>
      <c r="AM30" s="32"/>
      <c r="AN30" s="32"/>
      <c r="AO30" s="32"/>
      <c r="AP30" s="32"/>
      <c r="AQ30" s="130" t="s">
        <v>72</v>
      </c>
      <c r="AR30" s="171" t="s">
        <v>154</v>
      </c>
    </row>
    <row r="31" spans="1:44">
      <c r="A31" s="3">
        <v>27</v>
      </c>
      <c r="B31" s="48" t="s">
        <v>184</v>
      </c>
      <c r="C31" s="5">
        <v>42685</v>
      </c>
      <c r="D31" s="5">
        <v>42688</v>
      </c>
      <c r="E31" s="5">
        <v>42689</v>
      </c>
      <c r="F31" s="28">
        <f t="shared" si="0"/>
        <v>2</v>
      </c>
      <c r="G31" s="29">
        <f t="shared" si="1"/>
        <v>2</v>
      </c>
      <c r="H31" s="29">
        <f t="shared" si="2"/>
        <v>0</v>
      </c>
      <c r="I31" s="31"/>
      <c r="J31" s="30">
        <v>2</v>
      </c>
      <c r="K31" s="31"/>
      <c r="L31" s="31"/>
      <c r="M31" s="31"/>
      <c r="N31" s="31"/>
      <c r="O31" s="31"/>
      <c r="P31" s="31"/>
      <c r="Q31" s="31"/>
      <c r="R31" s="31"/>
      <c r="S31" s="31"/>
      <c r="T31" s="31"/>
      <c r="U31" s="31"/>
      <c r="V31" s="31"/>
      <c r="W31" s="31"/>
      <c r="X31" s="32"/>
      <c r="Y31" s="33"/>
      <c r="Z31" s="33"/>
      <c r="AA31" s="31"/>
      <c r="AB31" s="31"/>
      <c r="AC31" s="32"/>
      <c r="AD31" s="31"/>
      <c r="AE31" s="33"/>
      <c r="AF31" s="31"/>
      <c r="AG31" s="31"/>
      <c r="AH31" s="31"/>
      <c r="AI31" s="31"/>
      <c r="AJ31" s="31"/>
      <c r="AK31" s="31"/>
      <c r="AL31" s="32"/>
      <c r="AM31" s="32"/>
      <c r="AN31" s="32"/>
      <c r="AO31" s="32"/>
      <c r="AP31" s="32"/>
      <c r="AQ31" s="130" t="s">
        <v>75</v>
      </c>
      <c r="AR31" s="171" t="s">
        <v>155</v>
      </c>
    </row>
    <row r="32" spans="1:44">
      <c r="A32" s="3">
        <v>28</v>
      </c>
      <c r="B32" s="48" t="s">
        <v>183</v>
      </c>
      <c r="C32" s="5">
        <v>42685</v>
      </c>
      <c r="D32" s="5">
        <v>42688</v>
      </c>
      <c r="E32" s="5">
        <v>42689</v>
      </c>
      <c r="F32" s="28">
        <f t="shared" si="0"/>
        <v>190</v>
      </c>
      <c r="G32" s="29">
        <f t="shared" si="1"/>
        <v>107</v>
      </c>
      <c r="H32" s="29">
        <f t="shared" si="2"/>
        <v>83</v>
      </c>
      <c r="I32" s="30">
        <v>6</v>
      </c>
      <c r="J32" s="30">
        <v>5</v>
      </c>
      <c r="K32" s="31"/>
      <c r="L32" s="31"/>
      <c r="M32" s="31"/>
      <c r="N32" s="31"/>
      <c r="O32" s="30">
        <v>1</v>
      </c>
      <c r="P32" s="30">
        <v>31</v>
      </c>
      <c r="Q32" s="30">
        <v>2</v>
      </c>
      <c r="R32" s="30">
        <v>16</v>
      </c>
      <c r="S32" s="30">
        <v>16</v>
      </c>
      <c r="T32" s="30">
        <v>1</v>
      </c>
      <c r="U32" s="30">
        <v>29</v>
      </c>
      <c r="V32" s="31"/>
      <c r="W32" s="31"/>
      <c r="X32" s="32"/>
      <c r="Y32" s="33"/>
      <c r="Z32" s="33"/>
      <c r="AA32" s="31"/>
      <c r="AB32" s="30">
        <v>7</v>
      </c>
      <c r="AC32" s="127">
        <v>7</v>
      </c>
      <c r="AD32" s="30">
        <v>4</v>
      </c>
      <c r="AE32" s="33"/>
      <c r="AF32" s="30">
        <v>8</v>
      </c>
      <c r="AG32" s="31"/>
      <c r="AH32" s="30">
        <v>20</v>
      </c>
      <c r="AI32" s="30">
        <v>23</v>
      </c>
      <c r="AJ32" s="30">
        <v>3</v>
      </c>
      <c r="AK32" s="30">
        <v>11</v>
      </c>
      <c r="AL32" s="32"/>
      <c r="AM32" s="32"/>
      <c r="AN32" s="32"/>
      <c r="AO32" s="32"/>
      <c r="AP32" s="32"/>
      <c r="AQ32" s="140" t="s">
        <v>62</v>
      </c>
      <c r="AR32" s="171" t="s">
        <v>156</v>
      </c>
    </row>
    <row r="33" spans="1:44">
      <c r="A33" s="3">
        <v>29</v>
      </c>
      <c r="B33" s="48" t="s">
        <v>166</v>
      </c>
      <c r="C33" s="19">
        <v>42690</v>
      </c>
      <c r="D33" s="19">
        <v>42691</v>
      </c>
      <c r="E33" s="19">
        <v>42692</v>
      </c>
      <c r="F33" s="28">
        <f t="shared" si="0"/>
        <v>7</v>
      </c>
      <c r="G33" s="29">
        <f t="shared" si="1"/>
        <v>0</v>
      </c>
      <c r="H33" s="29">
        <f t="shared" si="2"/>
        <v>7</v>
      </c>
      <c r="I33" s="31"/>
      <c r="J33" s="31"/>
      <c r="K33" s="31"/>
      <c r="L33" s="31"/>
      <c r="M33" s="31"/>
      <c r="N33" s="31"/>
      <c r="O33" s="31"/>
      <c r="P33" s="31"/>
      <c r="Q33" s="31"/>
      <c r="R33" s="31"/>
      <c r="S33" s="31"/>
      <c r="T33" s="31"/>
      <c r="U33" s="31"/>
      <c r="V33" s="31"/>
      <c r="W33" s="31"/>
      <c r="X33" s="32"/>
      <c r="Y33" s="33"/>
      <c r="Z33" s="33"/>
      <c r="AA33" s="30">
        <v>5</v>
      </c>
      <c r="AB33" s="30">
        <v>1</v>
      </c>
      <c r="AC33" s="30">
        <v>1</v>
      </c>
      <c r="AD33" s="32"/>
      <c r="AE33" s="33"/>
      <c r="AF33" s="31"/>
      <c r="AG33" s="31"/>
      <c r="AH33" s="31"/>
      <c r="AI33" s="31"/>
      <c r="AJ33" s="31"/>
      <c r="AK33" s="32"/>
      <c r="AL33" s="32"/>
      <c r="AM33" s="32"/>
      <c r="AN33" s="32"/>
      <c r="AO33" s="32"/>
      <c r="AP33" s="32"/>
      <c r="AQ33" s="158" t="s">
        <v>121</v>
      </c>
      <c r="AR33" s="173" t="s">
        <v>167</v>
      </c>
    </row>
    <row r="34" spans="1:44">
      <c r="A34" s="3">
        <v>30</v>
      </c>
      <c r="B34" s="48" t="s">
        <v>171</v>
      </c>
      <c r="C34" s="19">
        <v>42697</v>
      </c>
      <c r="D34" s="19">
        <v>42698</v>
      </c>
      <c r="E34" s="19">
        <v>42699</v>
      </c>
      <c r="F34" s="28">
        <f t="shared" si="0"/>
        <v>55</v>
      </c>
      <c r="G34" s="29">
        <f t="shared" si="1"/>
        <v>55</v>
      </c>
      <c r="H34" s="29">
        <f t="shared" si="2"/>
        <v>0</v>
      </c>
      <c r="I34" s="31"/>
      <c r="J34" s="31"/>
      <c r="K34" s="30">
        <v>5</v>
      </c>
      <c r="L34" s="30">
        <v>1</v>
      </c>
      <c r="M34" s="30">
        <v>38</v>
      </c>
      <c r="N34" s="30">
        <v>11</v>
      </c>
      <c r="O34" s="31"/>
      <c r="P34" s="31"/>
      <c r="Q34" s="31"/>
      <c r="R34" s="31"/>
      <c r="S34" s="31"/>
      <c r="T34" s="31"/>
      <c r="U34" s="31"/>
      <c r="V34" s="31"/>
      <c r="W34" s="31"/>
      <c r="X34" s="32"/>
      <c r="Y34" s="33"/>
      <c r="Z34" s="33"/>
      <c r="AA34" s="31"/>
      <c r="AB34" s="31"/>
      <c r="AC34" s="32"/>
      <c r="AD34" s="32"/>
      <c r="AE34" s="33"/>
      <c r="AF34" s="31"/>
      <c r="AG34" s="31"/>
      <c r="AH34" s="31"/>
      <c r="AI34" s="31"/>
      <c r="AJ34" s="31"/>
      <c r="AK34" s="32"/>
      <c r="AL34" s="32"/>
      <c r="AM34" s="32"/>
      <c r="AN34" s="32"/>
      <c r="AO34" s="32"/>
      <c r="AP34" s="32"/>
      <c r="AQ34" s="175" t="s">
        <v>170</v>
      </c>
      <c r="AR34" s="174" t="s">
        <v>169</v>
      </c>
    </row>
    <row r="35" spans="1:44">
      <c r="A35" s="3">
        <v>31</v>
      </c>
      <c r="B35" s="48" t="s">
        <v>175</v>
      </c>
      <c r="C35" s="19">
        <v>42699</v>
      </c>
      <c r="D35" s="19">
        <v>42702</v>
      </c>
      <c r="E35" s="19">
        <v>42703</v>
      </c>
      <c r="F35" s="28">
        <f t="shared" si="0"/>
        <v>130</v>
      </c>
      <c r="G35" s="29">
        <f t="shared" si="1"/>
        <v>130</v>
      </c>
      <c r="H35" s="29">
        <f t="shared" si="2"/>
        <v>0</v>
      </c>
      <c r="I35" s="30">
        <v>38</v>
      </c>
      <c r="J35" s="31"/>
      <c r="K35" s="30">
        <v>14</v>
      </c>
      <c r="L35" s="31"/>
      <c r="M35" s="30">
        <v>56</v>
      </c>
      <c r="N35" s="30">
        <v>21</v>
      </c>
      <c r="O35" s="31"/>
      <c r="P35" s="31"/>
      <c r="Q35" s="31"/>
      <c r="R35" s="31"/>
      <c r="S35" s="31"/>
      <c r="T35" s="31"/>
      <c r="U35" s="31"/>
      <c r="V35" s="31"/>
      <c r="W35" s="30">
        <v>1</v>
      </c>
      <c r="X35" s="32"/>
      <c r="Y35" s="33"/>
      <c r="Z35" s="33"/>
      <c r="AA35" s="31"/>
      <c r="AB35" s="31"/>
      <c r="AC35" s="32"/>
      <c r="AD35" s="32"/>
      <c r="AE35" s="33"/>
      <c r="AF35" s="31"/>
      <c r="AG35" s="31"/>
      <c r="AH35" s="31"/>
      <c r="AI35" s="31"/>
      <c r="AJ35" s="31"/>
      <c r="AK35" s="32"/>
      <c r="AL35" s="32"/>
      <c r="AM35" s="32"/>
      <c r="AN35" s="32"/>
      <c r="AO35" s="32"/>
      <c r="AP35" s="32"/>
      <c r="AQ35" s="175" t="s">
        <v>295</v>
      </c>
      <c r="AR35" s="177" t="s">
        <v>174</v>
      </c>
    </row>
    <row r="36" spans="1:44">
      <c r="A36" s="3">
        <v>32</v>
      </c>
      <c r="B36" s="48" t="s">
        <v>177</v>
      </c>
      <c r="C36" s="19">
        <v>42699</v>
      </c>
      <c r="D36" s="19">
        <v>42702</v>
      </c>
      <c r="E36" s="19">
        <v>42703</v>
      </c>
      <c r="F36" s="28">
        <f t="shared" si="0"/>
        <v>229</v>
      </c>
      <c r="G36" s="29">
        <f t="shared" si="1"/>
        <v>229</v>
      </c>
      <c r="H36" s="29">
        <f t="shared" si="2"/>
        <v>0</v>
      </c>
      <c r="I36" s="30">
        <v>35</v>
      </c>
      <c r="J36" s="31"/>
      <c r="K36" s="30">
        <v>7</v>
      </c>
      <c r="L36" s="31"/>
      <c r="M36" s="30">
        <v>152</v>
      </c>
      <c r="N36" s="30">
        <v>35</v>
      </c>
      <c r="O36" s="31"/>
      <c r="P36" s="31"/>
      <c r="Q36" s="31"/>
      <c r="R36" s="31"/>
      <c r="S36" s="31"/>
      <c r="T36" s="31"/>
      <c r="U36" s="31"/>
      <c r="V36" s="31"/>
      <c r="W36" s="31"/>
      <c r="X36" s="32"/>
      <c r="Y36" s="33"/>
      <c r="Z36" s="33"/>
      <c r="AA36" s="31"/>
      <c r="AB36" s="31"/>
      <c r="AC36" s="32"/>
      <c r="AD36" s="32"/>
      <c r="AE36" s="33"/>
      <c r="AF36" s="31"/>
      <c r="AG36" s="31"/>
      <c r="AH36" s="31"/>
      <c r="AI36" s="31"/>
      <c r="AJ36" s="31"/>
      <c r="AK36" s="32"/>
      <c r="AL36" s="32"/>
      <c r="AM36" s="32"/>
      <c r="AN36" s="32"/>
      <c r="AO36" s="32"/>
      <c r="AP36" s="32"/>
      <c r="AQ36" s="39" t="s">
        <v>70</v>
      </c>
      <c r="AR36" s="177" t="s">
        <v>176</v>
      </c>
    </row>
    <row r="37" spans="1:44">
      <c r="A37" s="3">
        <v>33</v>
      </c>
      <c r="B37" s="48" t="s">
        <v>179</v>
      </c>
      <c r="C37" s="19">
        <v>42702</v>
      </c>
      <c r="D37" s="19">
        <v>42702</v>
      </c>
      <c r="E37" s="19">
        <v>42703</v>
      </c>
      <c r="F37" s="28">
        <f t="shared" si="0"/>
        <v>4</v>
      </c>
      <c r="G37" s="29">
        <f t="shared" si="1"/>
        <v>4</v>
      </c>
      <c r="H37" s="29">
        <f t="shared" si="2"/>
        <v>0</v>
      </c>
      <c r="I37" s="31"/>
      <c r="J37" s="31"/>
      <c r="K37" s="31"/>
      <c r="L37" s="31"/>
      <c r="M37" s="30">
        <v>4</v>
      </c>
      <c r="N37" s="31"/>
      <c r="O37" s="31"/>
      <c r="P37" s="31"/>
      <c r="Q37" s="31"/>
      <c r="R37" s="31"/>
      <c r="S37" s="31"/>
      <c r="T37" s="31"/>
      <c r="U37" s="31"/>
      <c r="V37" s="31"/>
      <c r="W37" s="31"/>
      <c r="X37" s="32"/>
      <c r="Y37" s="33"/>
      <c r="Z37" s="33"/>
      <c r="AA37" s="31"/>
      <c r="AB37" s="31"/>
      <c r="AC37" s="32"/>
      <c r="AD37" s="32"/>
      <c r="AE37" s="33"/>
      <c r="AF37" s="31"/>
      <c r="AG37" s="31"/>
      <c r="AH37" s="31"/>
      <c r="AI37" s="31"/>
      <c r="AJ37" s="31"/>
      <c r="AK37" s="32"/>
      <c r="AL37" s="32"/>
      <c r="AM37" s="32"/>
      <c r="AN37" s="32"/>
      <c r="AO37" s="32"/>
      <c r="AP37" s="32"/>
      <c r="AQ37" s="175" t="s">
        <v>295</v>
      </c>
      <c r="AR37" s="177" t="s">
        <v>178</v>
      </c>
    </row>
    <row r="38" spans="1:44">
      <c r="A38" s="3">
        <v>34</v>
      </c>
      <c r="B38" s="48" t="s">
        <v>187</v>
      </c>
      <c r="C38" s="19">
        <v>42727</v>
      </c>
      <c r="D38" s="19">
        <v>42744</v>
      </c>
      <c r="E38" s="19">
        <v>42744</v>
      </c>
      <c r="F38" s="28">
        <f t="shared" si="0"/>
        <v>31</v>
      </c>
      <c r="G38" s="29">
        <f t="shared" si="1"/>
        <v>16</v>
      </c>
      <c r="H38" s="29">
        <f t="shared" si="2"/>
        <v>15</v>
      </c>
      <c r="I38" s="30">
        <v>16</v>
      </c>
      <c r="J38" s="31"/>
      <c r="K38" s="31"/>
      <c r="L38" s="31"/>
      <c r="M38" s="31"/>
      <c r="N38" s="31"/>
      <c r="O38" s="31"/>
      <c r="P38" s="31"/>
      <c r="Q38" s="31"/>
      <c r="R38" s="31"/>
      <c r="S38" s="31"/>
      <c r="T38" s="31"/>
      <c r="U38" s="31"/>
      <c r="V38" s="31"/>
      <c r="W38" s="31"/>
      <c r="X38" s="32"/>
      <c r="Y38" s="33"/>
      <c r="Z38" s="33"/>
      <c r="AA38" s="30">
        <v>2</v>
      </c>
      <c r="AB38" s="30">
        <v>5</v>
      </c>
      <c r="AC38" s="30">
        <v>2</v>
      </c>
      <c r="AD38" s="32"/>
      <c r="AE38" s="33"/>
      <c r="AF38" s="30">
        <v>1</v>
      </c>
      <c r="AG38" s="31"/>
      <c r="AH38" s="31"/>
      <c r="AI38" s="31"/>
      <c r="AJ38" s="30">
        <v>1</v>
      </c>
      <c r="AK38" s="30">
        <v>4</v>
      </c>
      <c r="AL38" s="32"/>
      <c r="AM38" s="32"/>
      <c r="AN38" s="32"/>
      <c r="AO38" s="32"/>
      <c r="AP38" s="32"/>
      <c r="AQ38" s="158" t="s">
        <v>121</v>
      </c>
      <c r="AR38" s="179" t="s">
        <v>186</v>
      </c>
    </row>
    <row r="39" spans="1:44">
      <c r="A39" s="3">
        <v>35</v>
      </c>
      <c r="B39" s="48" t="s">
        <v>191</v>
      </c>
      <c r="C39" s="19">
        <v>42748</v>
      </c>
      <c r="D39" s="19">
        <v>42751</v>
      </c>
      <c r="E39" s="19">
        <v>42752</v>
      </c>
      <c r="F39" s="28">
        <f t="shared" si="0"/>
        <v>5</v>
      </c>
      <c r="G39" s="29">
        <f t="shared" si="1"/>
        <v>5</v>
      </c>
      <c r="H39" s="29">
        <f t="shared" si="2"/>
        <v>0</v>
      </c>
      <c r="I39" s="31"/>
      <c r="J39" s="31"/>
      <c r="K39" s="31"/>
      <c r="L39" s="31"/>
      <c r="M39" s="30">
        <v>2</v>
      </c>
      <c r="N39" s="30">
        <v>3</v>
      </c>
      <c r="O39" s="31"/>
      <c r="P39" s="31"/>
      <c r="Q39" s="31"/>
      <c r="R39" s="31"/>
      <c r="S39" s="31"/>
      <c r="T39" s="31"/>
      <c r="U39" s="31"/>
      <c r="V39" s="31"/>
      <c r="W39" s="31"/>
      <c r="X39" s="32"/>
      <c r="Y39" s="33"/>
      <c r="Z39" s="33"/>
      <c r="AA39" s="31"/>
      <c r="AB39" s="31"/>
      <c r="AC39" s="32"/>
      <c r="AD39" s="32"/>
      <c r="AE39" s="33"/>
      <c r="AF39" s="31"/>
      <c r="AG39" s="31"/>
      <c r="AH39" s="31"/>
      <c r="AI39" s="31"/>
      <c r="AJ39" s="31"/>
      <c r="AK39" s="32"/>
      <c r="AL39" s="32"/>
      <c r="AM39" s="32"/>
      <c r="AN39" s="32"/>
      <c r="AO39" s="32"/>
      <c r="AP39" s="32"/>
      <c r="AQ39" s="181" t="s">
        <v>170</v>
      </c>
      <c r="AR39" s="180" t="s">
        <v>190</v>
      </c>
    </row>
    <row r="40" spans="1:44">
      <c r="A40" s="3">
        <v>36</v>
      </c>
      <c r="B40" s="48" t="s">
        <v>197</v>
      </c>
      <c r="C40" s="19">
        <v>42748</v>
      </c>
      <c r="D40" s="19">
        <v>42751</v>
      </c>
      <c r="E40" s="19">
        <v>42752</v>
      </c>
      <c r="F40" s="28">
        <f t="shared" si="0"/>
        <v>217</v>
      </c>
      <c r="G40" s="29">
        <f t="shared" si="1"/>
        <v>217</v>
      </c>
      <c r="H40" s="29">
        <f t="shared" si="2"/>
        <v>0</v>
      </c>
      <c r="I40" s="30">
        <v>122</v>
      </c>
      <c r="J40" s="31"/>
      <c r="K40" s="30">
        <v>1</v>
      </c>
      <c r="L40" s="31"/>
      <c r="M40" s="30">
        <v>62</v>
      </c>
      <c r="N40" s="30">
        <v>32</v>
      </c>
      <c r="O40" s="31"/>
      <c r="P40" s="31"/>
      <c r="Q40" s="31"/>
      <c r="R40" s="31"/>
      <c r="S40" s="31"/>
      <c r="T40" s="31"/>
      <c r="U40" s="31"/>
      <c r="V40" s="31"/>
      <c r="W40" s="31"/>
      <c r="X40" s="32"/>
      <c r="Y40" s="33"/>
      <c r="Z40" s="33"/>
      <c r="AA40" s="31"/>
      <c r="AB40" s="31"/>
      <c r="AC40" s="32"/>
      <c r="AD40" s="32"/>
      <c r="AE40" s="33"/>
      <c r="AF40" s="31"/>
      <c r="AG40" s="31"/>
      <c r="AH40" s="31"/>
      <c r="AI40" s="31"/>
      <c r="AJ40" s="31"/>
      <c r="AK40" s="32"/>
      <c r="AL40" s="32"/>
      <c r="AM40" s="32"/>
      <c r="AN40" s="32"/>
      <c r="AO40" s="32"/>
      <c r="AP40" s="32"/>
      <c r="AQ40" s="183" t="s">
        <v>295</v>
      </c>
      <c r="AR40" s="182" t="s">
        <v>196</v>
      </c>
    </row>
    <row r="41" spans="1:44">
      <c r="A41" s="3">
        <v>37</v>
      </c>
      <c r="B41" s="48" t="s">
        <v>203</v>
      </c>
      <c r="C41" s="19">
        <v>42748</v>
      </c>
      <c r="D41" s="19">
        <v>42751</v>
      </c>
      <c r="E41" s="19">
        <v>42752</v>
      </c>
      <c r="F41" s="28">
        <f t="shared" si="0"/>
        <v>142</v>
      </c>
      <c r="G41" s="29">
        <f t="shared" si="1"/>
        <v>142</v>
      </c>
      <c r="H41" s="29">
        <f t="shared" si="2"/>
        <v>0</v>
      </c>
      <c r="I41" s="30">
        <v>142</v>
      </c>
      <c r="J41" s="31"/>
      <c r="K41" s="31"/>
      <c r="L41" s="31"/>
      <c r="M41" s="31"/>
      <c r="N41" s="31"/>
      <c r="O41" s="31"/>
      <c r="P41" s="31"/>
      <c r="Q41" s="31"/>
      <c r="R41" s="31"/>
      <c r="S41" s="31"/>
      <c r="T41" s="31"/>
      <c r="U41" s="31"/>
      <c r="V41" s="31"/>
      <c r="W41" s="31"/>
      <c r="X41" s="32"/>
      <c r="Y41" s="33"/>
      <c r="Z41" s="33"/>
      <c r="AA41" s="31"/>
      <c r="AB41" s="31"/>
      <c r="AC41" s="32"/>
      <c r="AD41" s="32"/>
      <c r="AE41" s="33"/>
      <c r="AF41" s="31"/>
      <c r="AG41" s="31"/>
      <c r="AH41" s="31"/>
      <c r="AI41" s="31"/>
      <c r="AJ41" s="32"/>
      <c r="AK41" s="32"/>
      <c r="AL41" s="32"/>
      <c r="AM41" s="32"/>
      <c r="AN41" s="32"/>
      <c r="AO41" s="32"/>
      <c r="AP41" s="32"/>
      <c r="AQ41" s="130" t="s">
        <v>72</v>
      </c>
      <c r="AR41" s="184" t="s">
        <v>202</v>
      </c>
    </row>
    <row r="42" spans="1:44">
      <c r="A42" s="3">
        <v>38</v>
      </c>
      <c r="B42" s="48" t="s">
        <v>199</v>
      </c>
      <c r="C42" s="19">
        <v>42748</v>
      </c>
      <c r="D42" s="19">
        <v>42751</v>
      </c>
      <c r="E42" s="19">
        <v>42752</v>
      </c>
      <c r="F42" s="28">
        <f t="shared" si="0"/>
        <v>37</v>
      </c>
      <c r="G42" s="29">
        <f t="shared" si="1"/>
        <v>37</v>
      </c>
      <c r="H42" s="29">
        <f t="shared" si="2"/>
        <v>0</v>
      </c>
      <c r="I42" s="31"/>
      <c r="J42" s="30">
        <v>37</v>
      </c>
      <c r="K42" s="31"/>
      <c r="L42" s="31"/>
      <c r="M42" s="31"/>
      <c r="N42" s="31"/>
      <c r="O42" s="31"/>
      <c r="P42" s="31"/>
      <c r="Q42" s="31"/>
      <c r="R42" s="31"/>
      <c r="S42" s="31"/>
      <c r="T42" s="31"/>
      <c r="U42" s="31"/>
      <c r="V42" s="31"/>
      <c r="W42" s="31"/>
      <c r="X42" s="32"/>
      <c r="Y42" s="33"/>
      <c r="Z42" s="33"/>
      <c r="AA42" s="31"/>
      <c r="AB42" s="31"/>
      <c r="AC42" s="32"/>
      <c r="AD42" s="32"/>
      <c r="AE42" s="33"/>
      <c r="AF42" s="31"/>
      <c r="AG42" s="31"/>
      <c r="AH42" s="31"/>
      <c r="AI42" s="31"/>
      <c r="AJ42" s="32"/>
      <c r="AK42" s="32"/>
      <c r="AL42" s="32"/>
      <c r="AM42" s="32"/>
      <c r="AN42" s="32"/>
      <c r="AO42" s="32"/>
      <c r="AP42" s="32"/>
      <c r="AQ42" s="130" t="s">
        <v>75</v>
      </c>
      <c r="AR42" s="184" t="s">
        <v>198</v>
      </c>
    </row>
    <row r="43" spans="1:44">
      <c r="A43" s="3">
        <v>39</v>
      </c>
      <c r="B43" s="48" t="s">
        <v>201</v>
      </c>
      <c r="C43" s="19">
        <v>42748</v>
      </c>
      <c r="D43" s="19">
        <v>42751</v>
      </c>
      <c r="E43" s="19">
        <v>42752</v>
      </c>
      <c r="F43" s="28">
        <f t="shared" si="0"/>
        <v>25</v>
      </c>
      <c r="G43" s="29">
        <f t="shared" si="1"/>
        <v>25</v>
      </c>
      <c r="H43" s="29">
        <f t="shared" si="2"/>
        <v>0</v>
      </c>
      <c r="I43" s="30">
        <v>24</v>
      </c>
      <c r="J43" s="30">
        <v>1</v>
      </c>
      <c r="K43" s="31"/>
      <c r="L43" s="31"/>
      <c r="M43" s="31"/>
      <c r="N43" s="31"/>
      <c r="O43" s="31"/>
      <c r="P43" s="31"/>
      <c r="Q43" s="31"/>
      <c r="R43" s="31"/>
      <c r="S43" s="31"/>
      <c r="T43" s="31"/>
      <c r="U43" s="31"/>
      <c r="V43" s="31"/>
      <c r="W43" s="31"/>
      <c r="X43" s="32"/>
      <c r="Y43" s="33"/>
      <c r="Z43" s="33"/>
      <c r="AA43" s="31"/>
      <c r="AB43" s="31"/>
      <c r="AC43" s="32"/>
      <c r="AD43" s="32"/>
      <c r="AE43" s="33"/>
      <c r="AF43" s="31"/>
      <c r="AG43" s="31"/>
      <c r="AH43" s="31"/>
      <c r="AI43" s="31"/>
      <c r="AJ43" s="32"/>
      <c r="AK43" s="32"/>
      <c r="AL43" s="32"/>
      <c r="AM43" s="32"/>
      <c r="AN43" s="32"/>
      <c r="AO43" s="32"/>
      <c r="AP43" s="32"/>
      <c r="AQ43" s="136" t="s">
        <v>16</v>
      </c>
      <c r="AR43" s="184" t="s">
        <v>200</v>
      </c>
    </row>
    <row r="44" spans="1:44">
      <c r="A44" s="3">
        <v>40</v>
      </c>
      <c r="B44" s="48" t="s">
        <v>210</v>
      </c>
      <c r="C44" s="19">
        <v>42752</v>
      </c>
      <c r="D44" s="19">
        <v>42753</v>
      </c>
      <c r="E44" s="19">
        <v>42754</v>
      </c>
      <c r="F44" s="28">
        <f t="shared" si="0"/>
        <v>133</v>
      </c>
      <c r="G44" s="29">
        <f t="shared" si="1"/>
        <v>91</v>
      </c>
      <c r="H44" s="29">
        <f t="shared" si="2"/>
        <v>42</v>
      </c>
      <c r="I44" s="31"/>
      <c r="J44" s="31"/>
      <c r="K44" s="31"/>
      <c r="L44" s="31"/>
      <c r="M44" s="31"/>
      <c r="N44" s="31"/>
      <c r="O44" s="30">
        <v>28</v>
      </c>
      <c r="P44" s="30">
        <v>15</v>
      </c>
      <c r="Q44" s="30">
        <v>8</v>
      </c>
      <c r="R44" s="30">
        <v>18</v>
      </c>
      <c r="S44" s="30">
        <v>3</v>
      </c>
      <c r="T44" s="31"/>
      <c r="U44" s="30">
        <v>19</v>
      </c>
      <c r="V44" s="31"/>
      <c r="W44" s="31"/>
      <c r="X44" s="32"/>
      <c r="Y44" s="33"/>
      <c r="Z44" s="33"/>
      <c r="AA44" s="31"/>
      <c r="AB44" s="30">
        <v>1</v>
      </c>
      <c r="AC44" s="30">
        <v>3</v>
      </c>
      <c r="AD44" s="30">
        <v>1</v>
      </c>
      <c r="AE44" s="33"/>
      <c r="AF44" s="31"/>
      <c r="AG44" s="31"/>
      <c r="AH44" s="30">
        <v>4</v>
      </c>
      <c r="AI44" s="30">
        <v>22</v>
      </c>
      <c r="AJ44" s="30">
        <v>2</v>
      </c>
      <c r="AK44" s="30">
        <v>9</v>
      </c>
      <c r="AL44" s="32"/>
      <c r="AM44" s="32"/>
      <c r="AN44" s="32"/>
      <c r="AO44" s="32"/>
      <c r="AP44" s="32"/>
      <c r="AQ44" s="130" t="s">
        <v>72</v>
      </c>
      <c r="AR44" s="186" t="s">
        <v>208</v>
      </c>
    </row>
    <row r="45" spans="1:44">
      <c r="A45" s="3">
        <v>41</v>
      </c>
      <c r="B45" s="48" t="s">
        <v>211</v>
      </c>
      <c r="C45" s="19">
        <v>42752</v>
      </c>
      <c r="D45" s="19">
        <v>42753</v>
      </c>
      <c r="E45" s="19">
        <v>42754</v>
      </c>
      <c r="F45" s="28">
        <f t="shared" si="0"/>
        <v>3</v>
      </c>
      <c r="G45" s="29">
        <f t="shared" si="1"/>
        <v>0</v>
      </c>
      <c r="H45" s="29">
        <f t="shared" si="2"/>
        <v>3</v>
      </c>
      <c r="I45" s="31"/>
      <c r="J45" s="31"/>
      <c r="K45" s="31"/>
      <c r="L45" s="31"/>
      <c r="M45" s="31"/>
      <c r="N45" s="31"/>
      <c r="O45" s="31"/>
      <c r="P45" s="31"/>
      <c r="Q45" s="31"/>
      <c r="R45" s="31"/>
      <c r="S45" s="31"/>
      <c r="T45" s="31"/>
      <c r="U45" s="31"/>
      <c r="V45" s="31"/>
      <c r="W45" s="31"/>
      <c r="X45" s="32"/>
      <c r="Y45" s="33"/>
      <c r="Z45" s="33"/>
      <c r="AA45" s="31"/>
      <c r="AB45" s="30">
        <v>1</v>
      </c>
      <c r="AC45" s="30">
        <v>2</v>
      </c>
      <c r="AD45" s="32"/>
      <c r="AE45" s="33"/>
      <c r="AF45" s="31"/>
      <c r="AG45" s="31"/>
      <c r="AH45" s="31"/>
      <c r="AI45" s="31"/>
      <c r="AJ45" s="31"/>
      <c r="AK45" s="31"/>
      <c r="AL45" s="32"/>
      <c r="AM45" s="32"/>
      <c r="AN45" s="32"/>
      <c r="AO45" s="32"/>
      <c r="AP45" s="32"/>
      <c r="AQ45" s="188" t="s">
        <v>16</v>
      </c>
      <c r="AR45" s="187" t="s">
        <v>209</v>
      </c>
    </row>
    <row r="46" spans="1:44">
      <c r="A46" s="3">
        <v>42</v>
      </c>
      <c r="B46" s="48" t="s">
        <v>215</v>
      </c>
      <c r="C46" s="19">
        <v>42753</v>
      </c>
      <c r="D46" s="19">
        <v>42754</v>
      </c>
      <c r="E46" s="19">
        <v>42755</v>
      </c>
      <c r="F46" s="28">
        <f t="shared" si="0"/>
        <v>44</v>
      </c>
      <c r="G46" s="29">
        <f t="shared" si="1"/>
        <v>11</v>
      </c>
      <c r="H46" s="29">
        <f t="shared" si="2"/>
        <v>33</v>
      </c>
      <c r="I46" s="30">
        <v>11</v>
      </c>
      <c r="J46" s="31"/>
      <c r="K46" s="31"/>
      <c r="L46" s="31"/>
      <c r="M46" s="31"/>
      <c r="N46" s="31"/>
      <c r="O46" s="31"/>
      <c r="P46" s="31"/>
      <c r="Q46" s="31"/>
      <c r="R46" s="31"/>
      <c r="S46" s="31"/>
      <c r="T46" s="31"/>
      <c r="U46" s="31"/>
      <c r="V46" s="31"/>
      <c r="W46" s="31"/>
      <c r="X46" s="32"/>
      <c r="Y46" s="33"/>
      <c r="Z46" s="33"/>
      <c r="AA46" s="30">
        <v>8</v>
      </c>
      <c r="AB46" s="30">
        <v>9</v>
      </c>
      <c r="AC46" s="30">
        <v>6</v>
      </c>
      <c r="AD46" s="32"/>
      <c r="AE46" s="33"/>
      <c r="AF46" s="30">
        <v>4</v>
      </c>
      <c r="AG46" s="31"/>
      <c r="AH46" s="31"/>
      <c r="AI46" s="31"/>
      <c r="AJ46" s="30">
        <v>1</v>
      </c>
      <c r="AK46" s="30">
        <v>5</v>
      </c>
      <c r="AL46" s="32"/>
      <c r="AM46" s="32"/>
      <c r="AN46" s="32"/>
      <c r="AO46" s="32"/>
      <c r="AP46" s="32"/>
      <c r="AQ46" s="188" t="s">
        <v>214</v>
      </c>
      <c r="AR46" s="187" t="s">
        <v>213</v>
      </c>
    </row>
    <row r="47" spans="1:44">
      <c r="A47" s="3">
        <v>43</v>
      </c>
      <c r="B47" s="48" t="s">
        <v>219</v>
      </c>
      <c r="C47" s="19">
        <v>42754</v>
      </c>
      <c r="D47" s="19">
        <v>42755</v>
      </c>
      <c r="E47" s="19">
        <v>42758</v>
      </c>
      <c r="F47" s="28">
        <f t="shared" si="0"/>
        <v>37</v>
      </c>
      <c r="G47" s="29">
        <f t="shared" si="1"/>
        <v>24</v>
      </c>
      <c r="H47" s="29">
        <f t="shared" si="2"/>
        <v>13</v>
      </c>
      <c r="I47" s="31"/>
      <c r="J47" s="31"/>
      <c r="K47" s="31"/>
      <c r="L47" s="31"/>
      <c r="M47" s="31"/>
      <c r="N47" s="31"/>
      <c r="O47" s="31"/>
      <c r="P47" s="31"/>
      <c r="Q47" s="30">
        <v>1</v>
      </c>
      <c r="R47" s="30">
        <v>2</v>
      </c>
      <c r="S47" s="31"/>
      <c r="T47" s="31"/>
      <c r="U47" s="31"/>
      <c r="V47" s="31"/>
      <c r="W47" s="30">
        <v>6</v>
      </c>
      <c r="X47" s="32"/>
      <c r="Y47" s="30">
        <v>13</v>
      </c>
      <c r="Z47" s="30">
        <v>2</v>
      </c>
      <c r="AA47" s="31"/>
      <c r="AB47" s="31"/>
      <c r="AC47" s="31"/>
      <c r="AD47" s="32"/>
      <c r="AE47" s="33"/>
      <c r="AF47" s="31"/>
      <c r="AG47" s="31"/>
      <c r="AH47" s="31"/>
      <c r="AI47" s="31"/>
      <c r="AJ47" s="30">
        <v>2</v>
      </c>
      <c r="AK47" s="31"/>
      <c r="AL47" s="30">
        <v>1</v>
      </c>
      <c r="AM47" s="30">
        <v>3</v>
      </c>
      <c r="AN47" s="32"/>
      <c r="AO47" s="30">
        <v>5</v>
      </c>
      <c r="AP47" s="30">
        <v>2</v>
      </c>
      <c r="AQ47" s="39" t="s">
        <v>70</v>
      </c>
      <c r="AR47" s="187" t="s">
        <v>218</v>
      </c>
    </row>
    <row r="48" spans="1:44">
      <c r="A48" s="3">
        <v>44</v>
      </c>
      <c r="B48" s="48" t="s">
        <v>220</v>
      </c>
      <c r="C48" s="19">
        <v>42754</v>
      </c>
      <c r="D48" s="19">
        <v>42755</v>
      </c>
      <c r="E48" s="19">
        <v>42758</v>
      </c>
      <c r="F48" s="28">
        <f>SUM(I48:AP48)</f>
        <v>2</v>
      </c>
      <c r="G48" s="29">
        <f t="shared" si="1"/>
        <v>0</v>
      </c>
      <c r="H48" s="29">
        <f t="shared" si="2"/>
        <v>2</v>
      </c>
      <c r="I48" s="31"/>
      <c r="J48" s="31"/>
      <c r="K48" s="31"/>
      <c r="L48" s="31"/>
      <c r="M48" s="31"/>
      <c r="N48" s="31"/>
      <c r="O48" s="31"/>
      <c r="P48" s="31"/>
      <c r="Q48" s="31"/>
      <c r="R48" s="31"/>
      <c r="S48" s="31"/>
      <c r="T48" s="31"/>
      <c r="U48" s="31"/>
      <c r="V48" s="31"/>
      <c r="W48" s="31"/>
      <c r="X48" s="32"/>
      <c r="Y48" s="33"/>
      <c r="Z48" s="33"/>
      <c r="AA48" s="31"/>
      <c r="AB48" s="31"/>
      <c r="AC48" s="31"/>
      <c r="AD48" s="32"/>
      <c r="AE48" s="33"/>
      <c r="AF48" s="31"/>
      <c r="AG48" s="31"/>
      <c r="AH48" s="31"/>
      <c r="AI48" s="31"/>
      <c r="AJ48" s="30">
        <v>1</v>
      </c>
      <c r="AK48" s="31"/>
      <c r="AL48" s="32"/>
      <c r="AM48" s="32"/>
      <c r="AN48" s="32"/>
      <c r="AO48" s="30">
        <v>1</v>
      </c>
      <c r="AP48" s="32"/>
      <c r="AQ48" s="175" t="s">
        <v>295</v>
      </c>
      <c r="AR48" s="186" t="s">
        <v>221</v>
      </c>
    </row>
    <row r="49" spans="1:44">
      <c r="A49" s="3">
        <v>45</v>
      </c>
      <c r="B49" s="48" t="s">
        <v>231</v>
      </c>
      <c r="C49" s="19">
        <v>42759</v>
      </c>
      <c r="D49" s="19">
        <v>42760</v>
      </c>
      <c r="E49" s="19">
        <v>42761</v>
      </c>
      <c r="F49" s="28">
        <f t="shared" si="0"/>
        <v>16</v>
      </c>
      <c r="G49" s="29">
        <f t="shared" si="1"/>
        <v>5</v>
      </c>
      <c r="H49" s="29">
        <f t="shared" si="2"/>
        <v>11</v>
      </c>
      <c r="I49" s="30">
        <v>5</v>
      </c>
      <c r="J49" s="31"/>
      <c r="K49" s="31"/>
      <c r="L49" s="31"/>
      <c r="M49" s="31"/>
      <c r="N49" s="31"/>
      <c r="O49" s="31"/>
      <c r="P49" s="31"/>
      <c r="Q49" s="31"/>
      <c r="R49" s="31"/>
      <c r="S49" s="31"/>
      <c r="T49" s="31"/>
      <c r="U49" s="31"/>
      <c r="V49" s="31"/>
      <c r="W49" s="31"/>
      <c r="X49" s="32"/>
      <c r="Y49" s="33"/>
      <c r="Z49" s="33"/>
      <c r="AA49" s="30">
        <v>1</v>
      </c>
      <c r="AB49" s="30">
        <v>4</v>
      </c>
      <c r="AC49" s="30">
        <v>3</v>
      </c>
      <c r="AD49" s="32"/>
      <c r="AE49" s="33"/>
      <c r="AF49" s="30">
        <v>1</v>
      </c>
      <c r="AG49" s="31"/>
      <c r="AH49" s="31"/>
      <c r="AI49" s="31"/>
      <c r="AJ49" s="31"/>
      <c r="AK49" s="30">
        <v>2</v>
      </c>
      <c r="AL49" s="32"/>
      <c r="AM49" s="32"/>
      <c r="AN49" s="32"/>
      <c r="AO49" s="32"/>
      <c r="AP49" s="32"/>
      <c r="AQ49" s="188" t="s">
        <v>214</v>
      </c>
      <c r="AR49" s="186" t="s">
        <v>230</v>
      </c>
    </row>
    <row r="50" spans="1:44">
      <c r="A50" s="3">
        <v>46</v>
      </c>
      <c r="B50" s="48" t="s">
        <v>252</v>
      </c>
      <c r="C50" s="19">
        <v>42760</v>
      </c>
      <c r="D50" s="19">
        <v>42761</v>
      </c>
      <c r="E50" s="19">
        <v>42762</v>
      </c>
      <c r="F50" s="28">
        <f t="shared" si="0"/>
        <v>169</v>
      </c>
      <c r="G50" s="29">
        <f t="shared" si="1"/>
        <v>169</v>
      </c>
      <c r="H50" s="29">
        <f t="shared" si="2"/>
        <v>0</v>
      </c>
      <c r="I50" s="30">
        <v>140</v>
      </c>
      <c r="J50" s="31"/>
      <c r="K50" s="30">
        <v>1</v>
      </c>
      <c r="L50" s="31"/>
      <c r="M50" s="30">
        <v>3</v>
      </c>
      <c r="N50" s="30">
        <v>25</v>
      </c>
      <c r="O50" s="31"/>
      <c r="P50" s="31"/>
      <c r="Q50" s="31"/>
      <c r="R50" s="31"/>
      <c r="S50" s="31"/>
      <c r="T50" s="31"/>
      <c r="U50" s="31"/>
      <c r="V50" s="31"/>
      <c r="W50" s="31"/>
      <c r="X50" s="32"/>
      <c r="Y50" s="33"/>
      <c r="Z50" s="33"/>
      <c r="AA50" s="31"/>
      <c r="AB50" s="31"/>
      <c r="AC50" s="31"/>
      <c r="AD50" s="32"/>
      <c r="AE50" s="33"/>
      <c r="AF50" s="31"/>
      <c r="AG50" s="31"/>
      <c r="AH50" s="31"/>
      <c r="AI50" s="31"/>
      <c r="AJ50" s="31"/>
      <c r="AK50" s="31"/>
      <c r="AL50" s="32"/>
      <c r="AM50" s="32"/>
      <c r="AN50" s="32"/>
      <c r="AO50" s="32"/>
      <c r="AP50" s="32"/>
      <c r="AQ50" s="39" t="s">
        <v>94</v>
      </c>
      <c r="AR50" s="186" t="s">
        <v>250</v>
      </c>
    </row>
    <row r="51" spans="1:44">
      <c r="A51" s="3">
        <v>47</v>
      </c>
      <c r="B51" s="48" t="s">
        <v>254</v>
      </c>
      <c r="C51" s="19">
        <v>42760</v>
      </c>
      <c r="D51" s="19">
        <v>42761</v>
      </c>
      <c r="E51" s="19">
        <v>42762</v>
      </c>
      <c r="F51" s="28">
        <f t="shared" si="0"/>
        <v>219</v>
      </c>
      <c r="G51" s="29">
        <f t="shared" si="1"/>
        <v>219</v>
      </c>
      <c r="H51" s="29">
        <f t="shared" si="2"/>
        <v>0</v>
      </c>
      <c r="I51" s="30">
        <v>176</v>
      </c>
      <c r="J51" s="31"/>
      <c r="K51" s="31"/>
      <c r="L51" s="31"/>
      <c r="M51" s="30">
        <v>21</v>
      </c>
      <c r="N51" s="30">
        <v>22</v>
      </c>
      <c r="O51" s="31"/>
      <c r="P51" s="31"/>
      <c r="Q51" s="31"/>
      <c r="R51" s="31"/>
      <c r="S51" s="31"/>
      <c r="T51" s="31"/>
      <c r="U51" s="31"/>
      <c r="V51" s="31"/>
      <c r="W51" s="31"/>
      <c r="X51" s="32"/>
      <c r="Y51" s="33"/>
      <c r="Z51" s="33"/>
      <c r="AA51" s="31"/>
      <c r="AB51" s="31"/>
      <c r="AC51" s="31"/>
      <c r="AD51" s="32"/>
      <c r="AE51" s="33"/>
      <c r="AF51" s="31"/>
      <c r="AG51" s="31"/>
      <c r="AH51" s="31"/>
      <c r="AI51" s="31"/>
      <c r="AJ51" s="31"/>
      <c r="AK51" s="31"/>
      <c r="AL51" s="32"/>
      <c r="AM51" s="32"/>
      <c r="AN51" s="32"/>
      <c r="AO51" s="32"/>
      <c r="AP51" s="32"/>
      <c r="AQ51" s="188" t="s">
        <v>251</v>
      </c>
      <c r="AR51" s="186" t="s">
        <v>253</v>
      </c>
    </row>
    <row r="52" spans="1:44">
      <c r="A52" s="3">
        <v>48</v>
      </c>
      <c r="B52" s="48" t="s">
        <v>238</v>
      </c>
      <c r="C52" s="19">
        <v>42766</v>
      </c>
      <c r="D52" s="19">
        <v>42767</v>
      </c>
      <c r="E52" s="19">
        <v>42768</v>
      </c>
      <c r="F52" s="28">
        <f t="shared" ref="F52:F55" si="3">SUM(I52:AP52)</f>
        <v>11</v>
      </c>
      <c r="G52" s="29">
        <f t="shared" ref="G52:G55" si="4">SUM(I52:Z52)</f>
        <v>11</v>
      </c>
      <c r="H52" s="29">
        <f t="shared" ref="H52:H55" si="5">SUM(AA52:AP52)</f>
        <v>0</v>
      </c>
      <c r="I52" s="30">
        <v>11</v>
      </c>
      <c r="J52" s="31"/>
      <c r="K52" s="31"/>
      <c r="L52" s="31"/>
      <c r="M52" s="31"/>
      <c r="N52" s="31"/>
      <c r="O52" s="31"/>
      <c r="P52" s="31"/>
      <c r="Q52" s="31"/>
      <c r="R52" s="31"/>
      <c r="S52" s="31"/>
      <c r="T52" s="31"/>
      <c r="U52" s="31"/>
      <c r="V52" s="31"/>
      <c r="W52" s="31"/>
      <c r="X52" s="32"/>
      <c r="Y52" s="33"/>
      <c r="Z52" s="33"/>
      <c r="AA52" s="31"/>
      <c r="AB52" s="31"/>
      <c r="AC52" s="31"/>
      <c r="AD52" s="32"/>
      <c r="AE52" s="33"/>
      <c r="AF52" s="31"/>
      <c r="AG52" s="31"/>
      <c r="AH52" s="31"/>
      <c r="AI52" s="31"/>
      <c r="AJ52" s="31"/>
      <c r="AK52" s="31"/>
      <c r="AL52" s="32"/>
      <c r="AM52" s="32"/>
      <c r="AN52" s="32"/>
      <c r="AO52" s="32"/>
      <c r="AP52" s="32"/>
      <c r="AQ52" s="130" t="s">
        <v>72</v>
      </c>
      <c r="AR52" s="186" t="s">
        <v>237</v>
      </c>
    </row>
    <row r="53" spans="1:44">
      <c r="A53" s="3">
        <v>49</v>
      </c>
      <c r="B53" s="48" t="s">
        <v>234</v>
      </c>
      <c r="C53" s="19">
        <v>42766</v>
      </c>
      <c r="D53" s="19">
        <v>42767</v>
      </c>
      <c r="E53" s="19">
        <v>42768</v>
      </c>
      <c r="F53" s="28">
        <f t="shared" si="3"/>
        <v>13</v>
      </c>
      <c r="G53" s="29">
        <f t="shared" si="4"/>
        <v>13</v>
      </c>
      <c r="H53" s="29">
        <f t="shared" si="5"/>
        <v>0</v>
      </c>
      <c r="I53" s="31"/>
      <c r="J53" s="30">
        <v>13</v>
      </c>
      <c r="K53" s="31"/>
      <c r="L53" s="31"/>
      <c r="M53" s="31"/>
      <c r="N53" s="31"/>
      <c r="O53" s="31"/>
      <c r="P53" s="31"/>
      <c r="Q53" s="31"/>
      <c r="R53" s="31"/>
      <c r="S53" s="31"/>
      <c r="T53" s="31"/>
      <c r="U53" s="31"/>
      <c r="V53" s="31"/>
      <c r="W53" s="31"/>
      <c r="X53" s="32"/>
      <c r="Y53" s="33"/>
      <c r="Z53" s="33"/>
      <c r="AA53" s="31"/>
      <c r="AB53" s="31"/>
      <c r="AC53" s="31"/>
      <c r="AD53" s="32"/>
      <c r="AE53" s="33"/>
      <c r="AF53" s="31"/>
      <c r="AG53" s="31"/>
      <c r="AH53" s="31"/>
      <c r="AI53" s="31"/>
      <c r="AJ53" s="31"/>
      <c r="AK53" s="31"/>
      <c r="AL53" s="32"/>
      <c r="AM53" s="32"/>
      <c r="AN53" s="32"/>
      <c r="AO53" s="32"/>
      <c r="AP53" s="32"/>
      <c r="AQ53" s="130" t="s">
        <v>75</v>
      </c>
      <c r="AR53" s="186" t="s">
        <v>233</v>
      </c>
    </row>
    <row r="54" spans="1:44">
      <c r="A54" s="3">
        <v>50</v>
      </c>
      <c r="B54" s="48" t="s">
        <v>236</v>
      </c>
      <c r="C54" s="19">
        <v>42766</v>
      </c>
      <c r="D54" s="19">
        <v>42767</v>
      </c>
      <c r="E54" s="19">
        <v>42768</v>
      </c>
      <c r="F54" s="28">
        <f t="shared" si="3"/>
        <v>2</v>
      </c>
      <c r="G54" s="29">
        <f t="shared" si="4"/>
        <v>2</v>
      </c>
      <c r="H54" s="29">
        <f t="shared" si="5"/>
        <v>0</v>
      </c>
      <c r="I54" s="30">
        <v>2</v>
      </c>
      <c r="J54" s="31"/>
      <c r="K54" s="31"/>
      <c r="L54" s="31"/>
      <c r="M54" s="31"/>
      <c r="N54" s="31"/>
      <c r="O54" s="31"/>
      <c r="P54" s="31"/>
      <c r="Q54" s="31"/>
      <c r="R54" s="31"/>
      <c r="S54" s="31"/>
      <c r="T54" s="31"/>
      <c r="U54" s="31"/>
      <c r="V54" s="31"/>
      <c r="W54" s="31"/>
      <c r="X54" s="32"/>
      <c r="Y54" s="33"/>
      <c r="Z54" s="33"/>
      <c r="AA54" s="31"/>
      <c r="AB54" s="31"/>
      <c r="AC54" s="31"/>
      <c r="AD54" s="32"/>
      <c r="AE54" s="33"/>
      <c r="AF54" s="31"/>
      <c r="AG54" s="31"/>
      <c r="AH54" s="31"/>
      <c r="AI54" s="31"/>
      <c r="AJ54" s="31"/>
      <c r="AK54" s="31"/>
      <c r="AL54" s="32"/>
      <c r="AM54" s="32"/>
      <c r="AN54" s="32"/>
      <c r="AO54" s="32"/>
      <c r="AP54" s="32"/>
      <c r="AQ54" s="136" t="s">
        <v>16</v>
      </c>
      <c r="AR54" s="186" t="s">
        <v>235</v>
      </c>
    </row>
    <row r="55" spans="1:44">
      <c r="A55" s="3">
        <v>51</v>
      </c>
      <c r="B55" s="48" t="s">
        <v>240</v>
      </c>
      <c r="C55" s="19">
        <v>42767</v>
      </c>
      <c r="D55" s="19">
        <v>42768</v>
      </c>
      <c r="E55" s="19">
        <v>42769</v>
      </c>
      <c r="F55" s="28">
        <f t="shared" si="3"/>
        <v>24</v>
      </c>
      <c r="G55" s="29">
        <f t="shared" si="4"/>
        <v>10</v>
      </c>
      <c r="H55" s="29">
        <f t="shared" si="5"/>
        <v>14</v>
      </c>
      <c r="I55" s="31"/>
      <c r="J55" s="31"/>
      <c r="K55" s="31"/>
      <c r="L55" s="31"/>
      <c r="M55" s="31"/>
      <c r="N55" s="31"/>
      <c r="O55" s="30">
        <v>3</v>
      </c>
      <c r="P55" s="30">
        <v>1</v>
      </c>
      <c r="Q55" s="30">
        <v>1</v>
      </c>
      <c r="R55" s="30">
        <v>2</v>
      </c>
      <c r="S55" s="31"/>
      <c r="T55" s="31"/>
      <c r="U55" s="30">
        <v>3</v>
      </c>
      <c r="V55" s="31"/>
      <c r="W55" s="31"/>
      <c r="X55" s="32"/>
      <c r="Y55" s="33"/>
      <c r="Z55" s="33"/>
      <c r="AA55" s="31"/>
      <c r="AB55" s="31"/>
      <c r="AC55" s="31"/>
      <c r="AD55" s="32"/>
      <c r="AE55" s="33"/>
      <c r="AF55" s="31"/>
      <c r="AG55" s="31"/>
      <c r="AH55" s="30">
        <v>1</v>
      </c>
      <c r="AI55" s="30">
        <v>11</v>
      </c>
      <c r="AJ55" s="31"/>
      <c r="AK55" s="30">
        <v>2</v>
      </c>
      <c r="AL55" s="32"/>
      <c r="AM55" s="32"/>
      <c r="AN55" s="32"/>
      <c r="AO55" s="32"/>
      <c r="AP55" s="32"/>
      <c r="AQ55" s="237" t="s">
        <v>72</v>
      </c>
      <c r="AR55" s="186" t="s">
        <v>241</v>
      </c>
    </row>
    <row r="56" spans="1:44">
      <c r="A56" s="3">
        <v>52</v>
      </c>
      <c r="B56" s="48" t="s">
        <v>260</v>
      </c>
      <c r="C56" s="19">
        <v>42768</v>
      </c>
      <c r="D56" s="19">
        <v>42769</v>
      </c>
      <c r="E56" s="19">
        <v>42772</v>
      </c>
      <c r="F56" s="28">
        <f t="shared" si="0"/>
        <v>13</v>
      </c>
      <c r="G56" s="29">
        <f t="shared" si="1"/>
        <v>13</v>
      </c>
      <c r="H56" s="29">
        <f t="shared" si="2"/>
        <v>0</v>
      </c>
      <c r="I56" s="30">
        <v>10</v>
      </c>
      <c r="J56" s="31"/>
      <c r="K56" s="31"/>
      <c r="L56" s="31"/>
      <c r="M56" s="31"/>
      <c r="N56" s="30">
        <v>3</v>
      </c>
      <c r="O56" s="31"/>
      <c r="P56" s="31"/>
      <c r="Q56" s="31"/>
      <c r="R56" s="31"/>
      <c r="S56" s="31"/>
      <c r="T56" s="31"/>
      <c r="U56" s="31"/>
      <c r="V56" s="31"/>
      <c r="W56" s="31"/>
      <c r="X56" s="32"/>
      <c r="Y56" s="33"/>
      <c r="Z56" s="33"/>
      <c r="AA56" s="31"/>
      <c r="AB56" s="31"/>
      <c r="AC56" s="31"/>
      <c r="AD56" s="32"/>
      <c r="AE56" s="33"/>
      <c r="AF56" s="31"/>
      <c r="AG56" s="31"/>
      <c r="AH56" s="31"/>
      <c r="AI56" s="31"/>
      <c r="AJ56" s="31"/>
      <c r="AK56" s="31"/>
      <c r="AL56" s="32"/>
      <c r="AM56" s="32"/>
      <c r="AN56" s="32"/>
      <c r="AO56" s="32"/>
      <c r="AP56" s="32"/>
      <c r="AQ56" s="39" t="s">
        <v>94</v>
      </c>
      <c r="AR56" s="186" t="s">
        <v>259</v>
      </c>
    </row>
    <row r="57" spans="1:44">
      <c r="A57" s="3">
        <v>53</v>
      </c>
      <c r="B57" s="48" t="s">
        <v>258</v>
      </c>
      <c r="C57" s="19">
        <v>42768</v>
      </c>
      <c r="D57" s="19">
        <v>42769</v>
      </c>
      <c r="E57" s="19">
        <v>42772</v>
      </c>
      <c r="F57" s="28">
        <f t="shared" si="0"/>
        <v>24</v>
      </c>
      <c r="G57" s="29">
        <f t="shared" si="1"/>
        <v>24</v>
      </c>
      <c r="H57" s="29">
        <f t="shared" si="2"/>
        <v>0</v>
      </c>
      <c r="I57" s="30">
        <v>20</v>
      </c>
      <c r="J57" s="31"/>
      <c r="K57" s="31"/>
      <c r="L57" s="31"/>
      <c r="M57" s="30">
        <v>1</v>
      </c>
      <c r="N57" s="30">
        <v>3</v>
      </c>
      <c r="O57" s="31"/>
      <c r="P57" s="31"/>
      <c r="Q57" s="31"/>
      <c r="R57" s="31"/>
      <c r="S57" s="31"/>
      <c r="T57" s="31"/>
      <c r="U57" s="31"/>
      <c r="V57" s="31"/>
      <c r="W57" s="31"/>
      <c r="X57" s="32"/>
      <c r="Y57" s="33"/>
      <c r="Z57" s="33"/>
      <c r="AA57" s="31"/>
      <c r="AB57" s="31"/>
      <c r="AC57" s="31"/>
      <c r="AD57" s="32"/>
      <c r="AE57" s="33"/>
      <c r="AF57" s="31"/>
      <c r="AG57" s="31"/>
      <c r="AH57" s="31"/>
      <c r="AI57" s="31"/>
      <c r="AJ57" s="31"/>
      <c r="AK57" s="31"/>
      <c r="AL57" s="32"/>
      <c r="AM57" s="32"/>
      <c r="AN57" s="32"/>
      <c r="AO57" s="32"/>
      <c r="AP57" s="32"/>
      <c r="AQ57" s="188" t="s">
        <v>251</v>
      </c>
      <c r="AR57" s="186" t="s">
        <v>257</v>
      </c>
    </row>
    <row r="58" spans="1:44">
      <c r="A58" s="3">
        <v>54</v>
      </c>
      <c r="B58" s="48" t="s">
        <v>263</v>
      </c>
      <c r="C58" s="19">
        <v>42772</v>
      </c>
      <c r="D58" s="19">
        <v>42773</v>
      </c>
      <c r="E58" s="19">
        <v>42774</v>
      </c>
      <c r="F58" s="28">
        <f t="shared" si="0"/>
        <v>15</v>
      </c>
      <c r="G58" s="29">
        <f t="shared" si="1"/>
        <v>4</v>
      </c>
      <c r="H58" s="29">
        <f t="shared" si="2"/>
        <v>11</v>
      </c>
      <c r="I58" s="30">
        <v>4</v>
      </c>
      <c r="J58" s="31"/>
      <c r="K58" s="31"/>
      <c r="L58" s="31"/>
      <c r="M58" s="31"/>
      <c r="N58" s="31"/>
      <c r="O58" s="31"/>
      <c r="P58" s="31"/>
      <c r="Q58" s="31"/>
      <c r="R58" s="31"/>
      <c r="S58" s="31"/>
      <c r="T58" s="31"/>
      <c r="U58" s="31"/>
      <c r="V58" s="31"/>
      <c r="W58" s="31"/>
      <c r="X58" s="32"/>
      <c r="Y58" s="33"/>
      <c r="Z58" s="33"/>
      <c r="AA58" s="30">
        <v>7</v>
      </c>
      <c r="AB58" s="30">
        <v>2</v>
      </c>
      <c r="AC58" s="31"/>
      <c r="AD58" s="32"/>
      <c r="AE58" s="33"/>
      <c r="AF58" s="31"/>
      <c r="AG58" s="31"/>
      <c r="AH58" s="31"/>
      <c r="AI58" s="31"/>
      <c r="AJ58" s="31"/>
      <c r="AK58" s="30">
        <v>2</v>
      </c>
      <c r="AL58" s="32"/>
      <c r="AM58" s="32"/>
      <c r="AN58" s="32"/>
      <c r="AO58" s="32"/>
      <c r="AP58" s="32"/>
      <c r="AQ58" s="188" t="s">
        <v>214</v>
      </c>
      <c r="AR58" s="186" t="s">
        <v>264</v>
      </c>
    </row>
    <row r="59" spans="1:44">
      <c r="A59" s="3">
        <v>55</v>
      </c>
      <c r="B59" s="48" t="s">
        <v>267</v>
      </c>
      <c r="C59" s="19">
        <v>42776</v>
      </c>
      <c r="D59" s="19">
        <v>42779</v>
      </c>
      <c r="E59" s="19">
        <v>42780</v>
      </c>
      <c r="F59" s="28">
        <f t="shared" si="0"/>
        <v>5</v>
      </c>
      <c r="G59" s="29">
        <f t="shared" si="1"/>
        <v>5</v>
      </c>
      <c r="H59" s="29">
        <f t="shared" si="2"/>
        <v>0</v>
      </c>
      <c r="I59" s="30">
        <v>3</v>
      </c>
      <c r="J59" s="31"/>
      <c r="K59" s="31"/>
      <c r="L59" s="31"/>
      <c r="M59" s="31"/>
      <c r="N59" s="30">
        <v>2</v>
      </c>
      <c r="O59" s="31"/>
      <c r="P59" s="31"/>
      <c r="Q59" s="31"/>
      <c r="R59" s="31"/>
      <c r="S59" s="31"/>
      <c r="T59" s="31"/>
      <c r="U59" s="31"/>
      <c r="V59" s="31"/>
      <c r="W59" s="31"/>
      <c r="X59" s="32"/>
      <c r="Y59" s="33"/>
      <c r="Z59" s="33"/>
      <c r="AA59" s="31"/>
      <c r="AB59" s="31"/>
      <c r="AC59" s="31"/>
      <c r="AD59" s="32"/>
      <c r="AE59" s="33"/>
      <c r="AF59" s="31"/>
      <c r="AG59" s="31"/>
      <c r="AH59" s="31"/>
      <c r="AI59" s="31"/>
      <c r="AJ59" s="31"/>
      <c r="AK59" s="31"/>
      <c r="AL59" s="32"/>
      <c r="AM59" s="32"/>
      <c r="AN59" s="32"/>
      <c r="AO59" s="32"/>
      <c r="AP59" s="32"/>
      <c r="AQ59" s="225" t="s">
        <v>251</v>
      </c>
      <c r="AR59" s="224" t="s">
        <v>266</v>
      </c>
    </row>
    <row r="60" spans="1:44">
      <c r="A60" s="3">
        <v>56</v>
      </c>
      <c r="B60" s="48" t="s">
        <v>269</v>
      </c>
      <c r="C60" s="19">
        <v>42780</v>
      </c>
      <c r="D60" s="19">
        <v>42781</v>
      </c>
      <c r="E60" s="19">
        <v>42782</v>
      </c>
      <c r="F60" s="28">
        <f t="shared" si="0"/>
        <v>22</v>
      </c>
      <c r="G60" s="29">
        <f t="shared" si="1"/>
        <v>6</v>
      </c>
      <c r="H60" s="29">
        <f t="shared" si="2"/>
        <v>16</v>
      </c>
      <c r="I60" s="30">
        <v>6</v>
      </c>
      <c r="J60" s="31"/>
      <c r="K60" s="31"/>
      <c r="L60" s="31"/>
      <c r="M60" s="31"/>
      <c r="N60" s="31"/>
      <c r="O60" s="31"/>
      <c r="P60" s="31"/>
      <c r="Q60" s="31"/>
      <c r="R60" s="31"/>
      <c r="S60" s="31"/>
      <c r="T60" s="31"/>
      <c r="U60" s="31"/>
      <c r="V60" s="31"/>
      <c r="W60" s="31"/>
      <c r="X60" s="32"/>
      <c r="Y60" s="33"/>
      <c r="Z60" s="33"/>
      <c r="AA60" s="30">
        <v>1</v>
      </c>
      <c r="AB60" s="30">
        <v>5</v>
      </c>
      <c r="AC60" s="30">
        <v>5</v>
      </c>
      <c r="AD60" s="32"/>
      <c r="AE60" s="33"/>
      <c r="AF60" s="30">
        <v>1</v>
      </c>
      <c r="AG60" s="31"/>
      <c r="AH60" s="31"/>
      <c r="AI60" s="31"/>
      <c r="AJ60" s="30">
        <v>1</v>
      </c>
      <c r="AK60" s="30">
        <v>3</v>
      </c>
      <c r="AL60" s="32"/>
      <c r="AM60" s="32"/>
      <c r="AN60" s="32"/>
      <c r="AO60" s="32"/>
      <c r="AP60" s="32"/>
      <c r="AQ60" s="228" t="s">
        <v>214</v>
      </c>
      <c r="AR60" s="227" t="s">
        <v>270</v>
      </c>
    </row>
    <row r="61" spans="1:44">
      <c r="A61" s="3">
        <v>57</v>
      </c>
      <c r="B61" s="48" t="s">
        <v>275</v>
      </c>
      <c r="C61" s="19">
        <v>42783</v>
      </c>
      <c r="D61" s="19">
        <v>42786</v>
      </c>
      <c r="E61" s="19">
        <v>42787</v>
      </c>
      <c r="F61" s="28">
        <f t="shared" si="0"/>
        <v>153</v>
      </c>
      <c r="G61" s="29">
        <f t="shared" si="1"/>
        <v>135</v>
      </c>
      <c r="H61" s="29">
        <f t="shared" si="2"/>
        <v>18</v>
      </c>
      <c r="I61" s="30">
        <v>94</v>
      </c>
      <c r="J61" s="31"/>
      <c r="K61" s="31"/>
      <c r="L61" s="31"/>
      <c r="M61" s="31"/>
      <c r="N61" s="31"/>
      <c r="O61" s="30">
        <v>13</v>
      </c>
      <c r="P61" s="30">
        <v>5</v>
      </c>
      <c r="Q61" s="30">
        <v>7</v>
      </c>
      <c r="R61" s="30">
        <v>4</v>
      </c>
      <c r="S61" s="30">
        <v>5</v>
      </c>
      <c r="T61" s="31"/>
      <c r="U61" s="30">
        <v>7</v>
      </c>
      <c r="V61" s="31"/>
      <c r="W61" s="31"/>
      <c r="X61" s="32"/>
      <c r="Y61" s="33"/>
      <c r="Z61" s="33"/>
      <c r="AA61" s="31"/>
      <c r="AB61" s="30">
        <v>2</v>
      </c>
      <c r="AC61" s="30">
        <v>2</v>
      </c>
      <c r="AD61" s="30">
        <v>1</v>
      </c>
      <c r="AE61" s="33"/>
      <c r="AF61" s="30">
        <v>2</v>
      </c>
      <c r="AG61" s="31"/>
      <c r="AH61" s="30">
        <v>2</v>
      </c>
      <c r="AI61" s="30">
        <v>5</v>
      </c>
      <c r="AJ61" s="32"/>
      <c r="AK61" s="30">
        <v>4</v>
      </c>
      <c r="AL61" s="32"/>
      <c r="AM61" s="32"/>
      <c r="AN61" s="32"/>
      <c r="AO61" s="32"/>
      <c r="AP61" s="32"/>
      <c r="AQ61" s="130" t="s">
        <v>72</v>
      </c>
      <c r="AR61" s="230" t="s">
        <v>274</v>
      </c>
    </row>
    <row r="62" spans="1:44">
      <c r="A62" s="3">
        <v>58</v>
      </c>
      <c r="B62" s="48" t="s">
        <v>272</v>
      </c>
      <c r="C62" s="19">
        <v>42783</v>
      </c>
      <c r="D62" s="19">
        <v>42786</v>
      </c>
      <c r="E62" s="19">
        <v>42787</v>
      </c>
      <c r="F62" s="28">
        <f t="shared" si="0"/>
        <v>39</v>
      </c>
      <c r="G62" s="29">
        <f t="shared" si="1"/>
        <v>39</v>
      </c>
      <c r="H62" s="29">
        <f t="shared" si="2"/>
        <v>0</v>
      </c>
      <c r="I62" s="31"/>
      <c r="J62" s="30">
        <v>39</v>
      </c>
      <c r="K62" s="31"/>
      <c r="L62" s="31"/>
      <c r="M62" s="31"/>
      <c r="N62" s="31"/>
      <c r="O62" s="31"/>
      <c r="P62" s="31"/>
      <c r="Q62" s="31"/>
      <c r="R62" s="31"/>
      <c r="S62" s="31"/>
      <c r="T62" s="31"/>
      <c r="U62" s="31"/>
      <c r="V62" s="31"/>
      <c r="W62" s="31"/>
      <c r="X62" s="32"/>
      <c r="Y62" s="33"/>
      <c r="Z62" s="33"/>
      <c r="AA62" s="31"/>
      <c r="AB62" s="31"/>
      <c r="AC62" s="32"/>
      <c r="AD62" s="32"/>
      <c r="AE62" s="33"/>
      <c r="AF62" s="31"/>
      <c r="AG62" s="31"/>
      <c r="AH62" s="31"/>
      <c r="AI62" s="31"/>
      <c r="AJ62" s="32"/>
      <c r="AK62" s="32"/>
      <c r="AL62" s="32"/>
      <c r="AM62" s="32"/>
      <c r="AN62" s="32"/>
      <c r="AO62" s="32"/>
      <c r="AP62" s="32"/>
      <c r="AQ62" s="130" t="s">
        <v>75</v>
      </c>
      <c r="AR62" s="230" t="s">
        <v>273</v>
      </c>
    </row>
    <row r="63" spans="1:44">
      <c r="A63" s="3">
        <v>59</v>
      </c>
      <c r="B63" s="48" t="s">
        <v>277</v>
      </c>
      <c r="C63" s="19">
        <v>42783</v>
      </c>
      <c r="D63" s="19">
        <v>42786</v>
      </c>
      <c r="E63" s="19">
        <v>42787</v>
      </c>
      <c r="F63" s="28">
        <f t="shared" si="0"/>
        <v>24</v>
      </c>
      <c r="G63" s="29">
        <f t="shared" si="1"/>
        <v>23</v>
      </c>
      <c r="H63" s="29">
        <f t="shared" si="2"/>
        <v>1</v>
      </c>
      <c r="I63" s="30">
        <v>18</v>
      </c>
      <c r="J63" s="30">
        <v>3</v>
      </c>
      <c r="K63" s="31"/>
      <c r="L63" s="31"/>
      <c r="M63" s="31"/>
      <c r="N63" s="31"/>
      <c r="O63" s="31"/>
      <c r="P63" s="31"/>
      <c r="Q63" s="31"/>
      <c r="R63" s="31"/>
      <c r="S63" s="31"/>
      <c r="T63" s="31"/>
      <c r="U63" s="30">
        <v>2</v>
      </c>
      <c r="V63" s="31"/>
      <c r="W63" s="31"/>
      <c r="X63" s="32"/>
      <c r="Y63" s="33"/>
      <c r="Z63" s="33"/>
      <c r="AA63" s="31"/>
      <c r="AB63" s="31"/>
      <c r="AC63" s="32"/>
      <c r="AD63" s="32"/>
      <c r="AE63" s="33"/>
      <c r="AF63" s="31"/>
      <c r="AG63" s="31"/>
      <c r="AH63" s="31"/>
      <c r="AI63" s="30">
        <v>1</v>
      </c>
      <c r="AJ63" s="32"/>
      <c r="AK63" s="32"/>
      <c r="AL63" s="32"/>
      <c r="AM63" s="32"/>
      <c r="AN63" s="32"/>
      <c r="AO63" s="32"/>
      <c r="AP63" s="32"/>
      <c r="AQ63" s="136" t="s">
        <v>16</v>
      </c>
      <c r="AR63" s="230" t="s">
        <v>276</v>
      </c>
    </row>
    <row r="64" spans="1:44">
      <c r="A64" s="3">
        <v>60</v>
      </c>
      <c r="B64" s="48" t="s">
        <v>282</v>
      </c>
      <c r="C64" s="19">
        <v>42789</v>
      </c>
      <c r="D64" s="19">
        <v>42790</v>
      </c>
      <c r="E64" s="19">
        <v>42794</v>
      </c>
      <c r="F64" s="28">
        <f t="shared" si="0"/>
        <v>14</v>
      </c>
      <c r="G64" s="29">
        <f t="shared" si="1"/>
        <v>0</v>
      </c>
      <c r="H64" s="29">
        <f t="shared" si="2"/>
        <v>14</v>
      </c>
      <c r="I64" s="31"/>
      <c r="J64" s="31"/>
      <c r="K64" s="31"/>
      <c r="L64" s="31"/>
      <c r="M64" s="31"/>
      <c r="N64" s="31"/>
      <c r="O64" s="31"/>
      <c r="P64" s="31"/>
      <c r="Q64" s="31"/>
      <c r="R64" s="31"/>
      <c r="S64" s="31"/>
      <c r="T64" s="31"/>
      <c r="U64" s="33"/>
      <c r="V64" s="31"/>
      <c r="W64" s="31"/>
      <c r="X64" s="32"/>
      <c r="Y64" s="33"/>
      <c r="Z64" s="33"/>
      <c r="AA64" s="30">
        <v>12</v>
      </c>
      <c r="AB64" s="31"/>
      <c r="AC64" s="30">
        <v>1</v>
      </c>
      <c r="AD64" s="32"/>
      <c r="AE64" s="33"/>
      <c r="AF64" s="31"/>
      <c r="AG64" s="31"/>
      <c r="AH64" s="31"/>
      <c r="AI64" s="31"/>
      <c r="AJ64" s="31"/>
      <c r="AK64" s="30">
        <v>1</v>
      </c>
      <c r="AL64" s="32"/>
      <c r="AM64" s="32"/>
      <c r="AN64" s="32"/>
      <c r="AO64" s="32"/>
      <c r="AP64" s="32"/>
      <c r="AQ64" s="228" t="s">
        <v>214</v>
      </c>
      <c r="AR64" s="235" t="s">
        <v>283</v>
      </c>
    </row>
    <row r="65" spans="1:44">
      <c r="A65" s="3">
        <v>61</v>
      </c>
      <c r="B65" s="243" t="s">
        <v>285</v>
      </c>
      <c r="C65" s="19">
        <v>42797</v>
      </c>
      <c r="D65" s="19">
        <v>42800</v>
      </c>
      <c r="E65" s="19">
        <v>42801</v>
      </c>
      <c r="F65" s="28">
        <f t="shared" si="0"/>
        <v>16</v>
      </c>
      <c r="G65" s="29">
        <f t="shared" si="1"/>
        <v>8</v>
      </c>
      <c r="H65" s="29">
        <f t="shared" si="2"/>
        <v>8</v>
      </c>
      <c r="I65" s="31"/>
      <c r="J65" s="31"/>
      <c r="K65" s="31"/>
      <c r="L65" s="31"/>
      <c r="M65" s="31"/>
      <c r="N65" s="31"/>
      <c r="O65" s="30">
        <v>2</v>
      </c>
      <c r="P65" s="31"/>
      <c r="Q65" s="30">
        <v>2</v>
      </c>
      <c r="R65" s="30">
        <v>1</v>
      </c>
      <c r="S65" s="30">
        <v>1</v>
      </c>
      <c r="T65" s="31"/>
      <c r="U65" s="30">
        <v>2</v>
      </c>
      <c r="V65" s="31"/>
      <c r="W65" s="31"/>
      <c r="X65" s="32"/>
      <c r="Y65" s="33"/>
      <c r="Z65" s="33"/>
      <c r="AA65" s="31"/>
      <c r="AB65" s="30">
        <v>1</v>
      </c>
      <c r="AC65" s="31"/>
      <c r="AD65" s="30">
        <v>1</v>
      </c>
      <c r="AE65" s="33"/>
      <c r="AF65" s="30">
        <v>1</v>
      </c>
      <c r="AG65" s="31"/>
      <c r="AH65" s="31"/>
      <c r="AI65" s="30">
        <v>4</v>
      </c>
      <c r="AJ65" s="31"/>
      <c r="AK65" s="30">
        <v>1</v>
      </c>
      <c r="AL65" s="32"/>
      <c r="AM65" s="32"/>
      <c r="AN65" s="32"/>
      <c r="AO65" s="32"/>
      <c r="AP65" s="32"/>
      <c r="AQ65" s="130" t="s">
        <v>72</v>
      </c>
      <c r="AR65" s="238" t="s">
        <v>286</v>
      </c>
    </row>
    <row r="66" spans="1:44">
      <c r="A66" s="3">
        <v>62</v>
      </c>
      <c r="B66" s="48" t="s">
        <v>288</v>
      </c>
      <c r="C66" s="19">
        <v>42797</v>
      </c>
      <c r="D66" s="19">
        <v>42800</v>
      </c>
      <c r="E66" s="19">
        <v>42801</v>
      </c>
      <c r="F66" s="28">
        <f t="shared" si="0"/>
        <v>51</v>
      </c>
      <c r="G66" s="29">
        <f t="shared" si="1"/>
        <v>51</v>
      </c>
      <c r="H66" s="29">
        <f t="shared" si="2"/>
        <v>0</v>
      </c>
      <c r="I66" s="30">
        <v>51</v>
      </c>
      <c r="J66" s="31"/>
      <c r="K66" s="31"/>
      <c r="L66" s="31"/>
      <c r="M66" s="31"/>
      <c r="N66" s="31"/>
      <c r="O66" s="31"/>
      <c r="P66" s="31"/>
      <c r="Q66" s="31"/>
      <c r="R66" s="31"/>
      <c r="S66" s="31"/>
      <c r="T66" s="31"/>
      <c r="U66" s="31"/>
      <c r="V66" s="31"/>
      <c r="W66" s="31"/>
      <c r="X66" s="32"/>
      <c r="Y66" s="33"/>
      <c r="Z66" s="33"/>
      <c r="AA66" s="31"/>
      <c r="AB66" s="31"/>
      <c r="AC66" s="31"/>
      <c r="AD66" s="32"/>
      <c r="AE66" s="33"/>
      <c r="AF66" s="31"/>
      <c r="AG66" s="31"/>
      <c r="AH66" s="31"/>
      <c r="AI66" s="31"/>
      <c r="AJ66" s="31"/>
      <c r="AK66" s="31"/>
      <c r="AL66" s="32"/>
      <c r="AM66" s="32"/>
      <c r="AN66" s="32"/>
      <c r="AO66" s="32"/>
      <c r="AP66" s="32"/>
      <c r="AQ66" s="225" t="s">
        <v>251</v>
      </c>
      <c r="AR66" s="238" t="s">
        <v>287</v>
      </c>
    </row>
    <row r="67" spans="1:44">
      <c r="A67" s="3">
        <v>63</v>
      </c>
      <c r="B67" s="48" t="s">
        <v>289</v>
      </c>
      <c r="C67" s="19">
        <v>42797</v>
      </c>
      <c r="D67" s="19">
        <v>42800</v>
      </c>
      <c r="E67" s="19">
        <v>42801</v>
      </c>
      <c r="F67" s="28">
        <f t="shared" si="0"/>
        <v>21</v>
      </c>
      <c r="G67" s="29">
        <f t="shared" si="1"/>
        <v>21</v>
      </c>
      <c r="H67" s="29">
        <f t="shared" si="2"/>
        <v>0</v>
      </c>
      <c r="I67" s="30">
        <v>10</v>
      </c>
      <c r="J67" s="31"/>
      <c r="K67" s="31"/>
      <c r="L67" s="31"/>
      <c r="M67" s="31"/>
      <c r="N67" s="30">
        <v>11</v>
      </c>
      <c r="O67" s="31"/>
      <c r="P67" s="31"/>
      <c r="Q67" s="31"/>
      <c r="R67" s="31"/>
      <c r="S67" s="31"/>
      <c r="T67" s="31"/>
      <c r="U67" s="31"/>
      <c r="V67" s="31"/>
      <c r="W67" s="31"/>
      <c r="X67" s="32"/>
      <c r="Y67" s="33"/>
      <c r="Z67" s="33"/>
      <c r="AA67" s="31"/>
      <c r="AB67" s="31"/>
      <c r="AC67" s="31"/>
      <c r="AD67" s="32"/>
      <c r="AE67" s="33"/>
      <c r="AF67" s="31"/>
      <c r="AG67" s="31"/>
      <c r="AH67" s="31"/>
      <c r="AI67" s="31"/>
      <c r="AJ67" s="31"/>
      <c r="AK67" s="31"/>
      <c r="AL67" s="32"/>
      <c r="AM67" s="32"/>
      <c r="AN67" s="32"/>
      <c r="AO67" s="32"/>
      <c r="AP67" s="32"/>
      <c r="AQ67" s="39" t="s">
        <v>94</v>
      </c>
      <c r="AR67" s="238" t="s">
        <v>290</v>
      </c>
    </row>
    <row r="68" spans="1:44">
      <c r="A68" s="3">
        <v>64</v>
      </c>
      <c r="B68" s="48" t="s">
        <v>297</v>
      </c>
      <c r="C68" s="19">
        <v>42804</v>
      </c>
      <c r="D68" s="19">
        <v>42807</v>
      </c>
      <c r="E68" s="19">
        <v>42808</v>
      </c>
      <c r="F68" s="28">
        <f t="shared" si="0"/>
        <v>30</v>
      </c>
      <c r="G68" s="29">
        <f t="shared" si="1"/>
        <v>30</v>
      </c>
      <c r="H68" s="29">
        <f t="shared" si="2"/>
        <v>0</v>
      </c>
      <c r="I68" s="30">
        <v>24</v>
      </c>
      <c r="J68" s="31"/>
      <c r="K68" s="31"/>
      <c r="L68" s="31"/>
      <c r="M68" s="30">
        <v>1</v>
      </c>
      <c r="N68" s="30">
        <v>5</v>
      </c>
      <c r="O68" s="31"/>
      <c r="P68" s="31"/>
      <c r="Q68" s="31"/>
      <c r="R68" s="31"/>
      <c r="S68" s="31"/>
      <c r="T68" s="31"/>
      <c r="U68" s="31"/>
      <c r="V68" s="31"/>
      <c r="W68" s="31"/>
      <c r="X68" s="32"/>
      <c r="Y68" s="33"/>
      <c r="Z68" s="33"/>
      <c r="AA68" s="31"/>
      <c r="AB68" s="31"/>
      <c r="AC68" s="31"/>
      <c r="AD68" s="32"/>
      <c r="AE68" s="33"/>
      <c r="AF68" s="31"/>
      <c r="AG68" s="31"/>
      <c r="AH68" s="31"/>
      <c r="AI68" s="31"/>
      <c r="AJ68" s="31"/>
      <c r="AK68" s="31"/>
      <c r="AL68" s="32"/>
      <c r="AM68" s="32"/>
      <c r="AN68" s="32"/>
      <c r="AO68" s="32"/>
      <c r="AP68" s="32"/>
      <c r="AQ68" s="241" t="s">
        <v>295</v>
      </c>
      <c r="AR68" s="240" t="s">
        <v>294</v>
      </c>
    </row>
    <row r="69" spans="1:44">
      <c r="A69" s="3">
        <v>65</v>
      </c>
      <c r="B69" s="48" t="s">
        <v>298</v>
      </c>
      <c r="C69" s="19">
        <v>42811</v>
      </c>
      <c r="D69" s="19">
        <v>42814</v>
      </c>
      <c r="E69" s="19">
        <v>42815</v>
      </c>
      <c r="F69" s="28">
        <f t="shared" si="0"/>
        <v>21</v>
      </c>
      <c r="G69" s="29">
        <f t="shared" si="1"/>
        <v>9</v>
      </c>
      <c r="H69" s="29">
        <f t="shared" si="2"/>
        <v>12</v>
      </c>
      <c r="I69" s="30">
        <v>9</v>
      </c>
      <c r="J69" s="31"/>
      <c r="K69" s="31"/>
      <c r="L69" s="31"/>
      <c r="M69" s="31"/>
      <c r="N69" s="31"/>
      <c r="O69" s="31"/>
      <c r="P69" s="31"/>
      <c r="Q69" s="31"/>
      <c r="R69" s="31"/>
      <c r="S69" s="31"/>
      <c r="T69" s="31"/>
      <c r="U69" s="31"/>
      <c r="V69" s="31"/>
      <c r="W69" s="31"/>
      <c r="X69" s="32"/>
      <c r="Y69" s="33"/>
      <c r="Z69" s="33"/>
      <c r="AA69" s="30">
        <v>5</v>
      </c>
      <c r="AB69" s="30">
        <v>4</v>
      </c>
      <c r="AC69" s="30">
        <v>2</v>
      </c>
      <c r="AD69" s="32"/>
      <c r="AE69" s="33"/>
      <c r="AF69" s="30">
        <v>1</v>
      </c>
      <c r="AG69" s="31"/>
      <c r="AH69" s="31"/>
      <c r="AI69" s="31"/>
      <c r="AJ69" s="31"/>
      <c r="AK69" s="31"/>
      <c r="AL69" s="32"/>
      <c r="AM69" s="32"/>
      <c r="AN69" s="32"/>
      <c r="AO69" s="32"/>
      <c r="AP69" s="32"/>
      <c r="AQ69" s="228" t="s">
        <v>214</v>
      </c>
      <c r="AR69" s="244" t="s">
        <v>299</v>
      </c>
    </row>
    <row r="70" spans="1:44">
      <c r="A70" s="3">
        <v>66</v>
      </c>
      <c r="B70" s="48" t="s">
        <v>306</v>
      </c>
      <c r="C70" s="19">
        <v>42815</v>
      </c>
      <c r="D70" s="19">
        <v>42816</v>
      </c>
      <c r="E70" s="19">
        <v>42817</v>
      </c>
      <c r="F70" s="28">
        <f t="shared" ref="F70" si="6">SUM(I70:AP70)</f>
        <v>54</v>
      </c>
      <c r="G70" s="29">
        <f t="shared" ref="G70" si="7">SUM(I70:Z70)</f>
        <v>54</v>
      </c>
      <c r="H70" s="29">
        <f t="shared" ref="H70" si="8">SUM(AA70:AP70)</f>
        <v>0</v>
      </c>
      <c r="I70" s="30">
        <v>54</v>
      </c>
      <c r="J70" s="31"/>
      <c r="K70" s="31"/>
      <c r="L70" s="31"/>
      <c r="M70" s="31"/>
      <c r="N70" s="31"/>
      <c r="O70" s="31"/>
      <c r="P70" s="31"/>
      <c r="Q70" s="31"/>
      <c r="R70" s="31"/>
      <c r="S70" s="31"/>
      <c r="T70" s="31"/>
      <c r="U70" s="31"/>
      <c r="V70" s="31"/>
      <c r="W70" s="31"/>
      <c r="X70" s="32"/>
      <c r="Y70" s="33"/>
      <c r="Z70" s="33"/>
      <c r="AA70" s="31"/>
      <c r="AB70" s="31"/>
      <c r="AC70" s="31"/>
      <c r="AD70" s="32"/>
      <c r="AE70" s="33"/>
      <c r="AF70" s="31"/>
      <c r="AG70" s="31"/>
      <c r="AH70" s="31"/>
      <c r="AI70" s="31"/>
      <c r="AJ70" s="31"/>
      <c r="AK70" s="31"/>
      <c r="AL70" s="32"/>
      <c r="AM70" s="32"/>
      <c r="AN70" s="32"/>
      <c r="AO70" s="32"/>
      <c r="AP70" s="32"/>
      <c r="AQ70" s="130" t="s">
        <v>72</v>
      </c>
      <c r="AR70" s="246" t="s">
        <v>301</v>
      </c>
    </row>
    <row r="71" spans="1:44">
      <c r="A71" s="3">
        <v>67</v>
      </c>
      <c r="B71" s="48" t="s">
        <v>305</v>
      </c>
      <c r="C71" s="19">
        <v>42815</v>
      </c>
      <c r="D71" s="19">
        <v>42816</v>
      </c>
      <c r="E71" s="19">
        <v>42817</v>
      </c>
      <c r="F71" s="28">
        <f t="shared" ref="F71:F74" si="9">SUM(I71:AP71)</f>
        <v>27</v>
      </c>
      <c r="G71" s="29">
        <f t="shared" ref="G71:G74" si="10">SUM(I71:Z71)</f>
        <v>27</v>
      </c>
      <c r="H71" s="29">
        <f t="shared" ref="H71:H74" si="11">SUM(AA71:AP71)</f>
        <v>0</v>
      </c>
      <c r="I71" s="31"/>
      <c r="J71" s="30">
        <v>27</v>
      </c>
      <c r="K71" s="31"/>
      <c r="L71" s="31"/>
      <c r="M71" s="31"/>
      <c r="N71" s="31"/>
      <c r="O71" s="31"/>
      <c r="P71" s="31"/>
      <c r="Q71" s="31"/>
      <c r="R71" s="31"/>
      <c r="S71" s="31"/>
      <c r="T71" s="31"/>
      <c r="U71" s="31"/>
      <c r="V71" s="31"/>
      <c r="W71" s="31"/>
      <c r="X71" s="32"/>
      <c r="Y71" s="33"/>
      <c r="Z71" s="33"/>
      <c r="AA71" s="31"/>
      <c r="AB71" s="31"/>
      <c r="AC71" s="31"/>
      <c r="AD71" s="32"/>
      <c r="AE71" s="33"/>
      <c r="AF71" s="31"/>
      <c r="AG71" s="31"/>
      <c r="AH71" s="31"/>
      <c r="AI71" s="31"/>
      <c r="AJ71" s="31"/>
      <c r="AK71" s="31"/>
      <c r="AL71" s="32"/>
      <c r="AM71" s="32"/>
      <c r="AN71" s="32"/>
      <c r="AO71" s="32"/>
      <c r="AP71" s="32"/>
      <c r="AQ71" s="130" t="s">
        <v>75</v>
      </c>
      <c r="AR71" s="246" t="s">
        <v>302</v>
      </c>
    </row>
    <row r="72" spans="1:44">
      <c r="A72" s="3">
        <v>68</v>
      </c>
      <c r="B72" s="48" t="s">
        <v>304</v>
      </c>
      <c r="C72" s="19">
        <v>42815</v>
      </c>
      <c r="D72" s="19">
        <v>42816</v>
      </c>
      <c r="E72" s="19">
        <v>42817</v>
      </c>
      <c r="F72" s="28">
        <f t="shared" si="9"/>
        <v>6</v>
      </c>
      <c r="G72" s="29">
        <f t="shared" si="10"/>
        <v>6</v>
      </c>
      <c r="H72" s="29">
        <f t="shared" si="11"/>
        <v>0</v>
      </c>
      <c r="I72" s="30">
        <v>6</v>
      </c>
      <c r="J72" s="31"/>
      <c r="K72" s="31"/>
      <c r="L72" s="31"/>
      <c r="M72" s="31"/>
      <c r="N72" s="31"/>
      <c r="O72" s="31"/>
      <c r="P72" s="31"/>
      <c r="Q72" s="31"/>
      <c r="R72" s="31"/>
      <c r="S72" s="31"/>
      <c r="T72" s="31"/>
      <c r="U72" s="31"/>
      <c r="V72" s="31"/>
      <c r="W72" s="31"/>
      <c r="X72" s="32"/>
      <c r="Y72" s="33"/>
      <c r="Z72" s="33"/>
      <c r="AA72" s="31"/>
      <c r="AB72" s="31"/>
      <c r="AC72" s="31"/>
      <c r="AD72" s="32"/>
      <c r="AE72" s="33"/>
      <c r="AF72" s="31"/>
      <c r="AG72" s="31"/>
      <c r="AH72" s="31"/>
      <c r="AI72" s="31"/>
      <c r="AJ72" s="31"/>
      <c r="AK72" s="31"/>
      <c r="AL72" s="32"/>
      <c r="AM72" s="32"/>
      <c r="AN72" s="32"/>
      <c r="AO72" s="32"/>
      <c r="AP72" s="32"/>
      <c r="AQ72" s="136" t="s">
        <v>16</v>
      </c>
      <c r="AR72" s="246" t="s">
        <v>303</v>
      </c>
    </row>
    <row r="73" spans="1:44">
      <c r="A73" s="3">
        <v>69</v>
      </c>
      <c r="B73" s="48" t="s">
        <v>311</v>
      </c>
      <c r="C73" s="19">
        <v>42824</v>
      </c>
      <c r="D73" s="19">
        <v>42825</v>
      </c>
      <c r="E73" s="19">
        <v>42828</v>
      </c>
      <c r="F73" s="28">
        <f t="shared" si="9"/>
        <v>21</v>
      </c>
      <c r="G73" s="29">
        <f t="shared" si="10"/>
        <v>7</v>
      </c>
      <c r="H73" s="29">
        <f t="shared" si="11"/>
        <v>14</v>
      </c>
      <c r="I73" s="30">
        <v>7</v>
      </c>
      <c r="J73" s="31"/>
      <c r="K73" s="31"/>
      <c r="L73" s="31"/>
      <c r="M73" s="31"/>
      <c r="N73" s="31"/>
      <c r="O73" s="31"/>
      <c r="P73" s="31"/>
      <c r="Q73" s="31"/>
      <c r="R73" s="31"/>
      <c r="S73" s="31"/>
      <c r="T73" s="31"/>
      <c r="U73" s="31"/>
      <c r="V73" s="31"/>
      <c r="W73" s="31"/>
      <c r="X73" s="32"/>
      <c r="Y73" s="33"/>
      <c r="Z73" s="33"/>
      <c r="AA73" s="30">
        <v>7</v>
      </c>
      <c r="AB73" s="30">
        <v>3</v>
      </c>
      <c r="AC73" s="30">
        <v>2</v>
      </c>
      <c r="AD73" s="32"/>
      <c r="AE73" s="33"/>
      <c r="AF73" s="30">
        <v>1</v>
      </c>
      <c r="AG73" s="31"/>
      <c r="AH73" s="31"/>
      <c r="AI73" s="31"/>
      <c r="AJ73" s="30">
        <v>1</v>
      </c>
      <c r="AK73" s="31"/>
      <c r="AL73" s="32"/>
      <c r="AM73" s="32"/>
      <c r="AN73" s="32"/>
      <c r="AO73" s="32"/>
      <c r="AP73" s="32"/>
      <c r="AQ73" s="228" t="s">
        <v>214</v>
      </c>
      <c r="AR73" s="248" t="s">
        <v>310</v>
      </c>
    </row>
    <row r="74" spans="1:44">
      <c r="A74" s="3">
        <v>70</v>
      </c>
      <c r="B74" s="48" t="s">
        <v>318</v>
      </c>
      <c r="C74" s="19">
        <v>42828</v>
      </c>
      <c r="D74" s="19">
        <v>42829</v>
      </c>
      <c r="E74" s="19">
        <v>42830</v>
      </c>
      <c r="F74" s="28">
        <f t="shared" si="9"/>
        <v>13</v>
      </c>
      <c r="G74" s="29">
        <f t="shared" si="10"/>
        <v>13</v>
      </c>
      <c r="H74" s="29">
        <f t="shared" si="11"/>
        <v>0</v>
      </c>
      <c r="I74" s="30">
        <v>13</v>
      </c>
      <c r="J74" s="31"/>
      <c r="K74" s="31"/>
      <c r="L74" s="31"/>
      <c r="M74" s="31"/>
      <c r="N74" s="31"/>
      <c r="O74" s="31"/>
      <c r="P74" s="31"/>
      <c r="Q74" s="31"/>
      <c r="R74" s="31"/>
      <c r="S74" s="31"/>
      <c r="T74" s="31"/>
      <c r="U74" s="31"/>
      <c r="V74" s="31"/>
      <c r="W74" s="31"/>
      <c r="X74" s="32"/>
      <c r="Y74" s="33"/>
      <c r="Z74" s="33"/>
      <c r="AA74" s="31"/>
      <c r="AB74" s="31"/>
      <c r="AC74" s="32"/>
      <c r="AD74" s="32"/>
      <c r="AE74" s="33"/>
      <c r="AF74" s="31"/>
      <c r="AG74" s="31"/>
      <c r="AH74" s="31"/>
      <c r="AI74" s="31"/>
      <c r="AJ74" s="32"/>
      <c r="AK74" s="32"/>
      <c r="AL74" s="32"/>
      <c r="AM74" s="32"/>
      <c r="AN74" s="32"/>
      <c r="AO74" s="32"/>
      <c r="AP74" s="32"/>
      <c r="AQ74" s="130" t="s">
        <v>72</v>
      </c>
      <c r="AR74" s="249" t="s">
        <v>312</v>
      </c>
    </row>
    <row r="75" spans="1:44">
      <c r="A75" s="3">
        <v>71</v>
      </c>
      <c r="B75" s="48" t="s">
        <v>317</v>
      </c>
      <c r="C75" s="19">
        <v>42828</v>
      </c>
      <c r="D75" s="19">
        <v>42829</v>
      </c>
      <c r="E75" s="19">
        <v>42830</v>
      </c>
      <c r="F75" s="28">
        <f t="shared" ref="F75:F77" si="12">SUM(I75:AP75)</f>
        <v>7</v>
      </c>
      <c r="G75" s="29">
        <f t="shared" ref="G75:G77" si="13">SUM(I75:Z75)</f>
        <v>7</v>
      </c>
      <c r="H75" s="29">
        <f t="shared" ref="H75:H77" si="14">SUM(AA75:AP75)</f>
        <v>0</v>
      </c>
      <c r="I75" s="31"/>
      <c r="J75" s="30">
        <v>7</v>
      </c>
      <c r="K75" s="31"/>
      <c r="L75" s="31"/>
      <c r="M75" s="31"/>
      <c r="N75" s="31"/>
      <c r="O75" s="31"/>
      <c r="P75" s="31"/>
      <c r="Q75" s="31"/>
      <c r="R75" s="31"/>
      <c r="S75" s="31"/>
      <c r="T75" s="31"/>
      <c r="U75" s="31"/>
      <c r="V75" s="31"/>
      <c r="W75" s="31"/>
      <c r="X75" s="32"/>
      <c r="Y75" s="33"/>
      <c r="Z75" s="33"/>
      <c r="AA75" s="31"/>
      <c r="AB75" s="31"/>
      <c r="AC75" s="32"/>
      <c r="AD75" s="32"/>
      <c r="AE75" s="33"/>
      <c r="AF75" s="31"/>
      <c r="AG75" s="31"/>
      <c r="AH75" s="31"/>
      <c r="AI75" s="31"/>
      <c r="AJ75" s="32"/>
      <c r="AK75" s="32"/>
      <c r="AL75" s="32"/>
      <c r="AM75" s="32"/>
      <c r="AN75" s="32"/>
      <c r="AO75" s="32"/>
      <c r="AP75" s="32"/>
      <c r="AQ75" s="130" t="s">
        <v>75</v>
      </c>
      <c r="AR75" s="249" t="s">
        <v>313</v>
      </c>
    </row>
    <row r="76" spans="1:44">
      <c r="A76" s="3">
        <v>72</v>
      </c>
      <c r="B76" s="48" t="s">
        <v>319</v>
      </c>
      <c r="C76" s="19">
        <v>42853</v>
      </c>
      <c r="D76" s="19">
        <v>42857</v>
      </c>
      <c r="E76" s="19">
        <v>42858</v>
      </c>
      <c r="F76" s="28">
        <f t="shared" ref="F76" si="15">SUM(I76:AP76)</f>
        <v>68</v>
      </c>
      <c r="G76" s="29">
        <f t="shared" ref="G76" si="16">SUM(I76:Z76)</f>
        <v>68</v>
      </c>
      <c r="H76" s="29">
        <f t="shared" ref="H76" si="17">SUM(AA76:AP76)</f>
        <v>0</v>
      </c>
      <c r="I76" s="30">
        <v>50</v>
      </c>
      <c r="J76" s="30">
        <v>18</v>
      </c>
      <c r="K76" s="31"/>
      <c r="L76" s="31"/>
      <c r="M76" s="31"/>
      <c r="N76" s="31"/>
      <c r="O76" s="31"/>
      <c r="P76" s="31"/>
      <c r="Q76" s="31"/>
      <c r="R76" s="31"/>
      <c r="S76" s="31"/>
      <c r="T76" s="31"/>
      <c r="U76" s="31"/>
      <c r="V76" s="31"/>
      <c r="W76" s="31"/>
      <c r="X76" s="32"/>
      <c r="Y76" s="33"/>
      <c r="Z76" s="33"/>
      <c r="AA76" s="31"/>
      <c r="AB76" s="31"/>
      <c r="AC76" s="32"/>
      <c r="AD76" s="32"/>
      <c r="AE76" s="33"/>
      <c r="AF76" s="31"/>
      <c r="AG76" s="31"/>
      <c r="AH76" s="31"/>
      <c r="AI76" s="31"/>
      <c r="AJ76" s="32"/>
      <c r="AK76" s="32"/>
      <c r="AL76" s="32"/>
      <c r="AM76" s="32"/>
      <c r="AN76" s="32"/>
      <c r="AO76" s="32"/>
      <c r="AP76" s="32"/>
      <c r="AQ76" s="136" t="s">
        <v>16</v>
      </c>
      <c r="AR76" s="252" t="s">
        <v>320</v>
      </c>
    </row>
    <row r="77" spans="1:44">
      <c r="A77" s="3">
        <v>73</v>
      </c>
      <c r="B77" s="48" t="s">
        <v>322</v>
      </c>
      <c r="C77" s="19">
        <v>42860</v>
      </c>
      <c r="D77" s="19">
        <v>42863</v>
      </c>
      <c r="E77" s="19">
        <v>42864</v>
      </c>
      <c r="F77" s="28">
        <f t="shared" si="12"/>
        <v>44</v>
      </c>
      <c r="G77" s="29">
        <f t="shared" si="13"/>
        <v>10</v>
      </c>
      <c r="H77" s="29">
        <f t="shared" si="14"/>
        <v>34</v>
      </c>
      <c r="I77" s="30">
        <v>6</v>
      </c>
      <c r="J77" s="30">
        <v>4</v>
      </c>
      <c r="K77" s="31"/>
      <c r="L77" s="31"/>
      <c r="M77" s="31"/>
      <c r="N77" s="31"/>
      <c r="O77" s="31"/>
      <c r="P77" s="31"/>
      <c r="Q77" s="31"/>
      <c r="R77" s="31"/>
      <c r="S77" s="31"/>
      <c r="T77" s="31"/>
      <c r="U77" s="31"/>
      <c r="V77" s="31"/>
      <c r="W77" s="31"/>
      <c r="X77" s="32"/>
      <c r="Y77" s="33"/>
      <c r="Z77" s="33"/>
      <c r="AA77" s="30">
        <v>17</v>
      </c>
      <c r="AB77" s="30">
        <v>6</v>
      </c>
      <c r="AC77" s="30">
        <v>5</v>
      </c>
      <c r="AD77" s="32"/>
      <c r="AE77" s="33"/>
      <c r="AF77" s="30">
        <v>1</v>
      </c>
      <c r="AG77" s="31"/>
      <c r="AH77" s="31"/>
      <c r="AI77" s="31"/>
      <c r="AJ77" s="31"/>
      <c r="AK77" s="30">
        <v>5</v>
      </c>
      <c r="AL77" s="32"/>
      <c r="AM77" s="32"/>
      <c r="AN77" s="32"/>
      <c r="AO77" s="32"/>
      <c r="AP77" s="32"/>
      <c r="AQ77" s="228" t="s">
        <v>214</v>
      </c>
      <c r="AR77" s="254" t="s">
        <v>323</v>
      </c>
    </row>
    <row r="78" spans="1:44" ht="15.75" customHeight="1">
      <c r="A78" s="268" t="s">
        <v>67</v>
      </c>
      <c r="B78" s="269"/>
      <c r="C78" s="269"/>
      <c r="D78" s="270"/>
      <c r="E78" s="38"/>
      <c r="F78" s="27">
        <f>SUM(F5:F77)</f>
        <v>14045</v>
      </c>
      <c r="G78" s="27">
        <f>SUM(G5:G77)</f>
        <v>13202</v>
      </c>
      <c r="H78" s="27">
        <f>SUM(H5:H77)</f>
        <v>843</v>
      </c>
      <c r="I78" s="27">
        <f>SUM(I5:I77)</f>
        <v>4306</v>
      </c>
      <c r="J78" s="27">
        <f>SUM(J5:J77)</f>
        <v>1755</v>
      </c>
      <c r="K78" s="27">
        <f>SUM(K5:K77)</f>
        <v>2231</v>
      </c>
      <c r="L78" s="27">
        <f>SUM(L5:L77)</f>
        <v>48</v>
      </c>
      <c r="M78" s="27">
        <f>SUM(M5:M77)</f>
        <v>1181</v>
      </c>
      <c r="N78" s="27">
        <f>SUM(N5:N77)</f>
        <v>619</v>
      </c>
      <c r="O78" s="27">
        <f>SUM(O5:O77)</f>
        <v>450</v>
      </c>
      <c r="P78" s="27">
        <f>SUM(P5:P77)</f>
        <v>254</v>
      </c>
      <c r="Q78" s="27">
        <f>SUM(Q5:Q77)</f>
        <v>392</v>
      </c>
      <c r="R78" s="27">
        <f>SUM(R5:R77)</f>
        <v>926</v>
      </c>
      <c r="S78" s="27">
        <f>SUM(S5:S77)</f>
        <v>652</v>
      </c>
      <c r="T78" s="27">
        <f>SUM(T5:T77)</f>
        <v>33</v>
      </c>
      <c r="U78" s="27">
        <f>SUM(U5:U77)</f>
        <v>287</v>
      </c>
      <c r="V78" s="27">
        <f>SUM(V5:V77)</f>
        <v>1</v>
      </c>
      <c r="W78" s="27">
        <f>SUM(W5:W77)</f>
        <v>33</v>
      </c>
      <c r="X78" s="27">
        <f>SUM(X5:X77)</f>
        <v>10</v>
      </c>
      <c r="Y78" s="27">
        <f>SUM(Y5:Y77)</f>
        <v>22</v>
      </c>
      <c r="Z78" s="27">
        <f>SUM(Z5:Z77)</f>
        <v>2</v>
      </c>
      <c r="AA78" s="27">
        <f>SUM(AA5:AA77)</f>
        <v>111</v>
      </c>
      <c r="AB78" s="27">
        <f>SUM(AB5:AB77)</f>
        <v>107</v>
      </c>
      <c r="AC78" s="27">
        <f>SUM(AC5:AC77)</f>
        <v>54</v>
      </c>
      <c r="AD78" s="27">
        <f>SUM(AD5:AD77)</f>
        <v>34</v>
      </c>
      <c r="AE78" s="27">
        <f>SUM(AE5:AE77)</f>
        <v>0</v>
      </c>
      <c r="AF78" s="27">
        <f>SUM(AF5:AF77)</f>
        <v>38</v>
      </c>
      <c r="AG78" s="27">
        <f>SUM(AG5:AG77)</f>
        <v>2</v>
      </c>
      <c r="AH78" s="27">
        <f>SUM(AH5:AH77)</f>
        <v>109</v>
      </c>
      <c r="AI78" s="27">
        <f>SUM(AI5:AI77)</f>
        <v>259</v>
      </c>
      <c r="AJ78" s="27">
        <f>SUM(AJ5:AJ77)</f>
        <v>40</v>
      </c>
      <c r="AK78" s="27">
        <f>SUM(AK5:AK77)</f>
        <v>77</v>
      </c>
      <c r="AL78" s="27">
        <f>SUM(AL5:AL77)</f>
        <v>1</v>
      </c>
      <c r="AM78" s="27">
        <f>SUM(AM5:AM77)</f>
        <v>3</v>
      </c>
      <c r="AN78" s="27">
        <f>SUM(AN5:AN77)</f>
        <v>0</v>
      </c>
      <c r="AO78" s="27">
        <f>SUM(AO5:AO77)</f>
        <v>6</v>
      </c>
      <c r="AP78" s="27">
        <f>SUM(AP5:AP77)</f>
        <v>2</v>
      </c>
      <c r="AQ78" s="40"/>
      <c r="AR78" s="21"/>
    </row>
    <row r="79" spans="1:44" ht="13.5" customHeight="1">
      <c r="F79" s="34"/>
      <c r="G79" s="34"/>
      <c r="H79" s="34"/>
      <c r="I79" s="35"/>
      <c r="J79" s="35"/>
      <c r="K79" s="35"/>
      <c r="L79" s="35"/>
      <c r="M79" s="35"/>
      <c r="N79" s="35"/>
      <c r="O79" s="35"/>
      <c r="P79" s="35"/>
      <c r="Q79" s="35"/>
      <c r="R79" s="35"/>
      <c r="S79" s="35"/>
      <c r="T79" s="35"/>
      <c r="U79" s="35"/>
      <c r="V79" s="35"/>
      <c r="W79" s="35"/>
      <c r="X79" s="274">
        <f>SUM(X78:Y78)</f>
        <v>32</v>
      </c>
      <c r="Y79" s="275"/>
      <c r="Z79" s="194"/>
      <c r="AA79" s="35"/>
      <c r="AB79" s="35"/>
      <c r="AC79" s="35"/>
      <c r="AD79" s="274">
        <f>SUM(AD78:AE78)</f>
        <v>34</v>
      </c>
      <c r="AE79" s="275"/>
      <c r="AF79" s="35"/>
      <c r="AG79" s="35"/>
      <c r="AH79" s="35"/>
      <c r="AI79" s="35"/>
      <c r="AJ79" s="35"/>
      <c r="AK79" s="35"/>
      <c r="AL79" s="195"/>
      <c r="AM79" s="195"/>
      <c r="AN79" s="274">
        <f>SUM(AN78:AO78)</f>
        <v>6</v>
      </c>
      <c r="AO79" s="275"/>
      <c r="AP79" s="195"/>
      <c r="AQ79" s="41"/>
      <c r="AR79" s="21"/>
    </row>
    <row r="80" spans="1:44">
      <c r="A80" s="3">
        <v>1</v>
      </c>
      <c r="B80" s="48" t="s">
        <v>90</v>
      </c>
      <c r="C80" s="5">
        <v>42636</v>
      </c>
      <c r="D80" s="135">
        <v>42639</v>
      </c>
      <c r="E80" s="5">
        <v>42641</v>
      </c>
      <c r="F80" s="28">
        <f>SUM(I80:AK80)</f>
        <v>6</v>
      </c>
      <c r="G80" s="29">
        <f>SUM(I80:Y80)</f>
        <v>6</v>
      </c>
      <c r="H80" s="29">
        <f>SUM(AA80:AK80)</f>
        <v>0</v>
      </c>
      <c r="I80" s="127">
        <v>1</v>
      </c>
      <c r="J80" s="127">
        <v>4</v>
      </c>
      <c r="K80" s="127">
        <v>1</v>
      </c>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181" t="s">
        <v>173</v>
      </c>
      <c r="AR80" s="134" t="s">
        <v>91</v>
      </c>
    </row>
    <row r="81" spans="1:44">
      <c r="A81" s="3">
        <v>2</v>
      </c>
      <c r="B81" s="48" t="s">
        <v>108</v>
      </c>
      <c r="C81" s="5">
        <v>42643</v>
      </c>
      <c r="D81" s="5">
        <v>42643</v>
      </c>
      <c r="E81" s="5">
        <v>42646</v>
      </c>
      <c r="F81" s="28"/>
      <c r="G81" s="29"/>
      <c r="H81" s="29"/>
      <c r="I81" s="139">
        <v>8</v>
      </c>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181" t="s">
        <v>195</v>
      </c>
      <c r="AR81" s="180" t="s">
        <v>194</v>
      </c>
    </row>
    <row r="82" spans="1:44">
      <c r="A82" s="3">
        <v>3</v>
      </c>
      <c r="B82" s="48" t="s">
        <v>192</v>
      </c>
      <c r="C82" s="5">
        <v>42748</v>
      </c>
      <c r="D82" s="5">
        <v>42751</v>
      </c>
      <c r="E82" s="5">
        <v>42752</v>
      </c>
      <c r="F82" s="28"/>
      <c r="G82" s="29"/>
      <c r="H82" s="29"/>
      <c r="I82" s="139">
        <v>1</v>
      </c>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181" t="s">
        <v>16</v>
      </c>
      <c r="AR82" s="180" t="s">
        <v>193</v>
      </c>
    </row>
    <row r="83" spans="1:44" ht="15.75">
      <c r="A83" s="271" t="s">
        <v>66</v>
      </c>
      <c r="B83" s="272"/>
      <c r="C83" s="272"/>
      <c r="D83" s="273"/>
      <c r="E83" s="38"/>
      <c r="F83" s="27">
        <f>SUM(F80:F82)</f>
        <v>6</v>
      </c>
      <c r="G83" s="27">
        <f>SUM(G80:G82)</f>
        <v>6</v>
      </c>
      <c r="H83" s="27">
        <f>SUM(H80:H82)</f>
        <v>0</v>
      </c>
      <c r="I83" s="27">
        <f>SUM(I80)</f>
        <v>1</v>
      </c>
      <c r="J83" s="27">
        <f t="shared" ref="J83:AK83" si="18">SUM(J80:J81)</f>
        <v>4</v>
      </c>
      <c r="K83" s="27">
        <f t="shared" si="18"/>
        <v>1</v>
      </c>
      <c r="L83" s="27">
        <f t="shared" si="18"/>
        <v>0</v>
      </c>
      <c r="M83" s="27">
        <f t="shared" si="18"/>
        <v>0</v>
      </c>
      <c r="N83" s="27">
        <f t="shared" si="18"/>
        <v>0</v>
      </c>
      <c r="O83" s="27">
        <f t="shared" si="18"/>
        <v>0</v>
      </c>
      <c r="P83" s="27">
        <f t="shared" si="18"/>
        <v>0</v>
      </c>
      <c r="Q83" s="27">
        <f t="shared" si="18"/>
        <v>0</v>
      </c>
      <c r="R83" s="27">
        <f t="shared" si="18"/>
        <v>0</v>
      </c>
      <c r="S83" s="27">
        <f t="shared" si="18"/>
        <v>0</v>
      </c>
      <c r="T83" s="27">
        <f t="shared" si="18"/>
        <v>0</v>
      </c>
      <c r="U83" s="27">
        <f t="shared" si="18"/>
        <v>0</v>
      </c>
      <c r="V83" s="27">
        <f t="shared" si="18"/>
        <v>0</v>
      </c>
      <c r="W83" s="27">
        <f t="shared" si="18"/>
        <v>0</v>
      </c>
      <c r="X83" s="27">
        <f t="shared" si="18"/>
        <v>0</v>
      </c>
      <c r="Y83" s="27">
        <f t="shared" si="18"/>
        <v>0</v>
      </c>
      <c r="Z83" s="27"/>
      <c r="AA83" s="27">
        <f t="shared" si="18"/>
        <v>0</v>
      </c>
      <c r="AB83" s="27">
        <f t="shared" si="18"/>
        <v>0</v>
      </c>
      <c r="AC83" s="27">
        <f t="shared" si="18"/>
        <v>0</v>
      </c>
      <c r="AD83" s="27">
        <f t="shared" si="18"/>
        <v>0</v>
      </c>
      <c r="AE83" s="27">
        <f t="shared" si="18"/>
        <v>0</v>
      </c>
      <c r="AF83" s="27">
        <f t="shared" si="18"/>
        <v>0</v>
      </c>
      <c r="AG83" s="27">
        <f t="shared" si="18"/>
        <v>0</v>
      </c>
      <c r="AH83" s="27">
        <f t="shared" si="18"/>
        <v>0</v>
      </c>
      <c r="AI83" s="27">
        <f t="shared" si="18"/>
        <v>0</v>
      </c>
      <c r="AJ83" s="27">
        <f t="shared" si="18"/>
        <v>0</v>
      </c>
      <c r="AK83" s="27">
        <f t="shared" si="18"/>
        <v>0</v>
      </c>
      <c r="AL83" s="196"/>
      <c r="AM83" s="196"/>
      <c r="AN83" s="196"/>
      <c r="AO83" s="196"/>
      <c r="AP83" s="196"/>
      <c r="AQ83" s="42"/>
      <c r="AR83" s="21"/>
    </row>
    <row r="84" spans="1:44" ht="8.1" customHeight="1">
      <c r="F84" s="34"/>
      <c r="G84" s="34"/>
      <c r="H84" s="34"/>
      <c r="I84" s="36"/>
      <c r="J84" s="36"/>
      <c r="K84" s="36"/>
      <c r="L84" s="36"/>
      <c r="M84" s="36"/>
      <c r="N84" s="36"/>
      <c r="O84" s="36"/>
      <c r="P84" s="36"/>
      <c r="Q84" s="36"/>
      <c r="R84" s="37"/>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row>
    <row r="85" spans="1:44" ht="15.75" customHeight="1">
      <c r="A85" s="268" t="s">
        <v>65</v>
      </c>
      <c r="B85" s="269"/>
      <c r="C85" s="269"/>
      <c r="D85" s="270"/>
      <c r="E85" s="38"/>
      <c r="F85" s="27">
        <f>SUM(F78,F83)</f>
        <v>14051</v>
      </c>
      <c r="G85" s="27">
        <f>SUM(G78,G83)</f>
        <v>13208</v>
      </c>
      <c r="H85" s="27">
        <f t="shared" ref="H85:AJ85" si="19">SUM(H78,H83)</f>
        <v>843</v>
      </c>
      <c r="I85" s="27">
        <f>SUM(I78,I83)</f>
        <v>4307</v>
      </c>
      <c r="J85" s="27">
        <f>SUM(J78,J83)</f>
        <v>1759</v>
      </c>
      <c r="K85" s="27">
        <f t="shared" si="19"/>
        <v>2232</v>
      </c>
      <c r="L85" s="27">
        <f t="shared" si="19"/>
        <v>48</v>
      </c>
      <c r="M85" s="27">
        <f t="shared" si="19"/>
        <v>1181</v>
      </c>
      <c r="N85" s="27">
        <f t="shared" si="19"/>
        <v>619</v>
      </c>
      <c r="O85" s="27">
        <f t="shared" si="19"/>
        <v>450</v>
      </c>
      <c r="P85" s="27">
        <f t="shared" si="19"/>
        <v>254</v>
      </c>
      <c r="Q85" s="27">
        <f t="shared" si="19"/>
        <v>392</v>
      </c>
      <c r="R85" s="27">
        <f t="shared" si="19"/>
        <v>926</v>
      </c>
      <c r="S85" s="27">
        <f t="shared" si="19"/>
        <v>652</v>
      </c>
      <c r="T85" s="27">
        <f t="shared" si="19"/>
        <v>33</v>
      </c>
      <c r="U85" s="27">
        <f t="shared" si="19"/>
        <v>287</v>
      </c>
      <c r="V85" s="27">
        <f t="shared" si="19"/>
        <v>1</v>
      </c>
      <c r="W85" s="27">
        <f t="shared" si="19"/>
        <v>33</v>
      </c>
      <c r="X85" s="27">
        <f t="shared" si="19"/>
        <v>10</v>
      </c>
      <c r="Y85" s="27">
        <f t="shared" si="19"/>
        <v>22</v>
      </c>
      <c r="Z85" s="27"/>
      <c r="AA85" s="27">
        <f t="shared" si="19"/>
        <v>111</v>
      </c>
      <c r="AB85" s="27">
        <f t="shared" si="19"/>
        <v>107</v>
      </c>
      <c r="AC85" s="27">
        <f t="shared" si="19"/>
        <v>54</v>
      </c>
      <c r="AD85" s="27">
        <f t="shared" si="19"/>
        <v>34</v>
      </c>
      <c r="AE85" s="27">
        <f t="shared" si="19"/>
        <v>0</v>
      </c>
      <c r="AF85" s="27">
        <f t="shared" si="19"/>
        <v>38</v>
      </c>
      <c r="AG85" s="27">
        <f t="shared" si="19"/>
        <v>2</v>
      </c>
      <c r="AH85" s="27">
        <f t="shared" si="19"/>
        <v>109</v>
      </c>
      <c r="AI85" s="27">
        <f t="shared" si="19"/>
        <v>259</v>
      </c>
      <c r="AJ85" s="27">
        <f t="shared" si="19"/>
        <v>40</v>
      </c>
      <c r="AK85" s="27">
        <f>SUM(AK78,AK83)</f>
        <v>77</v>
      </c>
      <c r="AL85" s="196"/>
      <c r="AM85" s="196"/>
      <c r="AN85" s="196"/>
      <c r="AO85" s="196"/>
      <c r="AP85" s="196"/>
    </row>
    <row r="86" spans="1:44">
      <c r="I86" s="126">
        <f>I81+I82</f>
        <v>9</v>
      </c>
      <c r="AD86" s="266">
        <f>SUM(AD85:AE85)</f>
        <v>34</v>
      </c>
      <c r="AE86" s="267"/>
    </row>
  </sheetData>
  <autoFilter ref="A4:AR83">
    <filterColumn colId="25"/>
    <filterColumn colId="37"/>
    <filterColumn colId="38"/>
    <filterColumn colId="39"/>
    <filterColumn colId="40"/>
    <filterColumn colId="41"/>
  </autoFilter>
  <mergeCells count="19">
    <mergeCell ref="AR2:AR4"/>
    <mergeCell ref="AD86:AE86"/>
    <mergeCell ref="A85:D85"/>
    <mergeCell ref="A78:D78"/>
    <mergeCell ref="A83:D83"/>
    <mergeCell ref="AD79:AE79"/>
    <mergeCell ref="E2:E4"/>
    <mergeCell ref="X79:Y79"/>
    <mergeCell ref="I3:Z3"/>
    <mergeCell ref="AA3:AP3"/>
    <mergeCell ref="I2:AP2"/>
    <mergeCell ref="AN79:AO79"/>
    <mergeCell ref="A1:AQ1"/>
    <mergeCell ref="A2:A4"/>
    <mergeCell ref="B2:B4"/>
    <mergeCell ref="C2:C4"/>
    <mergeCell ref="D2:D4"/>
    <mergeCell ref="F2:F4"/>
    <mergeCell ref="AQ2:AQ4"/>
  </mergeCells>
  <pageMargins left="0.23622047244094491" right="0.23622047244094491" top="0.51181102362204722" bottom="0.35433070866141736" header="0.23622047244094491" footer="0.15748031496062992"/>
  <pageSetup paperSize="9" scale="56" fitToWidth="4" fitToHeight="4" orientation="landscape" r:id="rId1"/>
  <headerFooter>
    <oddHeader>&amp;L&amp;F
&amp;A</oddHeader>
    <oddFooter>Σελίδα &amp;P από &amp;N</oddFooter>
  </headerFooter>
  <legacyDrawing r:id="rId2"/>
</worksheet>
</file>

<file path=xl/worksheets/sheet2.xml><?xml version="1.0" encoding="utf-8"?>
<worksheet xmlns="http://schemas.openxmlformats.org/spreadsheetml/2006/main" xmlns:r="http://schemas.openxmlformats.org/officeDocument/2006/relationships">
  <sheetPr>
    <tabColor rgb="FF92D050"/>
  </sheetPr>
  <dimension ref="A1:S135"/>
  <sheetViews>
    <sheetView zoomScale="80" zoomScaleNormal="80" workbookViewId="0">
      <selection activeCell="B64" sqref="B64:B65"/>
    </sheetView>
  </sheetViews>
  <sheetFormatPr defaultRowHeight="15"/>
  <cols>
    <col min="1" max="1" width="10.5" style="49" customWidth="1"/>
    <col min="2" max="2" width="65.875" style="49" customWidth="1"/>
    <col min="3" max="3" width="11.625" style="49" customWidth="1"/>
    <col min="4" max="4" width="11" style="49" customWidth="1"/>
    <col min="5" max="5" width="9.75" style="49" customWidth="1"/>
    <col min="6" max="6" width="9.75" style="49" bestFit="1" customWidth="1"/>
    <col min="7" max="7" width="9.125" style="49" customWidth="1"/>
    <col min="8" max="8" width="9.375" style="49" customWidth="1"/>
    <col min="9" max="9" width="10.125" style="49" customWidth="1"/>
    <col min="10" max="10" width="9.375" style="49" customWidth="1"/>
    <col min="11" max="11" width="9.875" style="49" bestFit="1" customWidth="1"/>
    <col min="12" max="12" width="10.375" style="49" customWidth="1"/>
    <col min="13" max="13" width="10.875" style="49" customWidth="1"/>
    <col min="14" max="14" width="10.75" style="49" customWidth="1"/>
    <col min="15" max="15" width="8.75" style="49" bestFit="1" customWidth="1"/>
    <col min="16" max="16" width="8.25" style="49" bestFit="1" customWidth="1"/>
    <col min="17" max="17" width="8.375" style="49" bestFit="1" customWidth="1"/>
    <col min="18" max="16384" width="9" style="49"/>
  </cols>
  <sheetData>
    <row r="1" spans="1:7" ht="27.75" customHeight="1">
      <c r="A1" s="279" t="s">
        <v>63</v>
      </c>
      <c r="B1" s="280"/>
      <c r="C1" s="280"/>
      <c r="D1" s="280"/>
      <c r="E1" s="280"/>
      <c r="F1" s="281"/>
    </row>
    <row r="2" spans="1:7" ht="18.75">
      <c r="A2" s="293" t="s">
        <v>33</v>
      </c>
      <c r="B2" s="295" t="s">
        <v>34</v>
      </c>
      <c r="C2" s="297" t="s">
        <v>18</v>
      </c>
      <c r="D2" s="298"/>
      <c r="E2" s="141"/>
      <c r="F2" s="299" t="s">
        <v>35</v>
      </c>
    </row>
    <row r="3" spans="1:7" ht="44.25">
      <c r="A3" s="294"/>
      <c r="B3" s="296"/>
      <c r="C3" s="50" t="s">
        <v>36</v>
      </c>
      <c r="D3" s="149" t="s">
        <v>113</v>
      </c>
      <c r="E3" s="150" t="s">
        <v>115</v>
      </c>
      <c r="F3" s="299"/>
      <c r="G3" s="142"/>
    </row>
    <row r="4" spans="1:7" ht="18.75">
      <c r="A4" s="55" t="s">
        <v>37</v>
      </c>
      <c r="B4" s="163" t="s">
        <v>128</v>
      </c>
      <c r="C4" s="56"/>
      <c r="D4" s="151">
        <v>1936</v>
      </c>
      <c r="E4" s="154"/>
      <c r="F4" s="53">
        <f t="shared" ref="F4:F43" si="0">SUM(C4:E4)</f>
        <v>1936</v>
      </c>
    </row>
    <row r="5" spans="1:7" ht="18.75">
      <c r="A5" s="55" t="s">
        <v>37</v>
      </c>
      <c r="B5" s="131" t="s">
        <v>77</v>
      </c>
      <c r="C5" s="52">
        <v>1058</v>
      </c>
      <c r="D5" s="153"/>
      <c r="E5" s="154"/>
      <c r="F5" s="53">
        <f t="shared" si="0"/>
        <v>1058</v>
      </c>
    </row>
    <row r="6" spans="1:7" ht="18.75">
      <c r="A6" s="51" t="s">
        <v>62</v>
      </c>
      <c r="B6" s="172" t="s">
        <v>158</v>
      </c>
      <c r="C6" s="52">
        <v>277</v>
      </c>
      <c r="D6" s="151">
        <v>424</v>
      </c>
      <c r="E6" s="154"/>
      <c r="F6" s="53">
        <f t="shared" si="0"/>
        <v>701</v>
      </c>
    </row>
    <row r="7" spans="1:7" ht="18.75">
      <c r="A7" s="51" t="s">
        <v>16</v>
      </c>
      <c r="B7" s="137" t="s">
        <v>102</v>
      </c>
      <c r="C7" s="52">
        <v>4</v>
      </c>
      <c r="D7" s="151">
        <v>1</v>
      </c>
      <c r="E7" s="154"/>
      <c r="F7" s="53">
        <f t="shared" si="0"/>
        <v>5</v>
      </c>
    </row>
    <row r="8" spans="1:7" ht="18.75">
      <c r="A8" s="55" t="s">
        <v>37</v>
      </c>
      <c r="B8" s="172" t="s">
        <v>104</v>
      </c>
      <c r="C8" s="56"/>
      <c r="D8" s="151">
        <v>43</v>
      </c>
      <c r="E8" s="154"/>
      <c r="F8" s="53">
        <f t="shared" si="0"/>
        <v>43</v>
      </c>
    </row>
    <row r="9" spans="1:7" ht="18.75">
      <c r="A9" s="55" t="s">
        <v>37</v>
      </c>
      <c r="B9" s="137" t="s">
        <v>103</v>
      </c>
      <c r="C9" s="52">
        <v>61</v>
      </c>
      <c r="D9" s="153"/>
      <c r="E9" s="154"/>
      <c r="F9" s="53">
        <f t="shared" si="0"/>
        <v>61</v>
      </c>
    </row>
    <row r="10" spans="1:7" ht="18.75">
      <c r="A10" s="51" t="s">
        <v>62</v>
      </c>
      <c r="B10" s="172" t="s">
        <v>159</v>
      </c>
      <c r="C10" s="52">
        <v>98</v>
      </c>
      <c r="D10" s="151">
        <v>210</v>
      </c>
      <c r="E10" s="154"/>
      <c r="F10" s="53">
        <f t="shared" si="0"/>
        <v>308</v>
      </c>
    </row>
    <row r="11" spans="1:7" ht="18.75" customHeight="1">
      <c r="A11" s="55" t="s">
        <v>37</v>
      </c>
      <c r="B11" s="170" t="s">
        <v>129</v>
      </c>
      <c r="C11" s="56"/>
      <c r="D11" s="153"/>
      <c r="E11" s="152">
        <v>26</v>
      </c>
      <c r="F11" s="53">
        <f t="shared" si="0"/>
        <v>26</v>
      </c>
    </row>
    <row r="12" spans="1:7" ht="18.75">
      <c r="A12" s="51" t="s">
        <v>16</v>
      </c>
      <c r="B12" s="178" t="s">
        <v>162</v>
      </c>
      <c r="C12" s="52">
        <v>56</v>
      </c>
      <c r="D12" s="151">
        <v>99</v>
      </c>
      <c r="E12" s="154"/>
      <c r="F12" s="53">
        <f t="shared" si="0"/>
        <v>155</v>
      </c>
    </row>
    <row r="13" spans="1:7" ht="18.75" customHeight="1">
      <c r="A13" s="55" t="s">
        <v>37</v>
      </c>
      <c r="B13" s="54" t="s">
        <v>135</v>
      </c>
      <c r="C13" s="56"/>
      <c r="D13" s="151">
        <v>424</v>
      </c>
      <c r="E13" s="154"/>
      <c r="F13" s="53">
        <f t="shared" si="0"/>
        <v>424</v>
      </c>
    </row>
    <row r="14" spans="1:7" ht="18.75" customHeight="1">
      <c r="A14" s="55" t="s">
        <v>37</v>
      </c>
      <c r="B14" s="166" t="s">
        <v>137</v>
      </c>
      <c r="C14" s="56"/>
      <c r="D14" s="153"/>
      <c r="E14" s="152">
        <v>5</v>
      </c>
      <c r="F14" s="53">
        <f t="shared" si="0"/>
        <v>5</v>
      </c>
    </row>
    <row r="15" spans="1:7" ht="18.75">
      <c r="A15" s="55" t="s">
        <v>37</v>
      </c>
      <c r="B15" s="170" t="s">
        <v>148</v>
      </c>
      <c r="C15" s="56"/>
      <c r="D15" s="151">
        <v>43</v>
      </c>
      <c r="E15" s="154"/>
      <c r="F15" s="53">
        <f t="shared" si="0"/>
        <v>43</v>
      </c>
    </row>
    <row r="16" spans="1:7" ht="18.75" customHeight="1">
      <c r="A16" s="55" t="s">
        <v>37</v>
      </c>
      <c r="B16" s="170" t="s">
        <v>149</v>
      </c>
      <c r="C16" s="52">
        <v>18</v>
      </c>
      <c r="D16" s="153"/>
      <c r="E16" s="154"/>
      <c r="F16" s="53">
        <f t="shared" si="0"/>
        <v>18</v>
      </c>
    </row>
    <row r="17" spans="1:6" ht="18.75">
      <c r="A17" s="51" t="s">
        <v>16</v>
      </c>
      <c r="B17" s="172" t="s">
        <v>163</v>
      </c>
      <c r="C17" s="59">
        <v>31</v>
      </c>
      <c r="D17" s="151">
        <v>13</v>
      </c>
      <c r="E17" s="154"/>
      <c r="F17" s="53">
        <f t="shared" si="0"/>
        <v>44</v>
      </c>
    </row>
    <row r="18" spans="1:6" ht="18.75">
      <c r="A18" s="55" t="s">
        <v>37</v>
      </c>
      <c r="B18" s="170" t="s">
        <v>152</v>
      </c>
      <c r="C18" s="56"/>
      <c r="D18" s="153"/>
      <c r="E18" s="152">
        <v>15</v>
      </c>
      <c r="F18" s="53">
        <f t="shared" si="0"/>
        <v>15</v>
      </c>
    </row>
    <row r="19" spans="1:6" ht="18.75">
      <c r="A19" s="55" t="s">
        <v>37</v>
      </c>
      <c r="B19" s="190" t="s">
        <v>245</v>
      </c>
      <c r="C19" s="56"/>
      <c r="D19" s="151">
        <v>1</v>
      </c>
      <c r="E19" s="154"/>
      <c r="F19" s="53">
        <f t="shared" si="0"/>
        <v>1</v>
      </c>
    </row>
    <row r="20" spans="1:6" ht="18.75">
      <c r="A20" s="55" t="s">
        <v>37</v>
      </c>
      <c r="B20" s="185" t="s">
        <v>164</v>
      </c>
      <c r="C20" s="151">
        <v>2</v>
      </c>
      <c r="D20" s="153"/>
      <c r="E20" s="154"/>
      <c r="F20" s="53">
        <f t="shared" si="0"/>
        <v>2</v>
      </c>
    </row>
    <row r="21" spans="1:6" ht="18.75">
      <c r="A21" s="51" t="s">
        <v>62</v>
      </c>
      <c r="B21" s="172" t="s">
        <v>165</v>
      </c>
      <c r="C21" s="151">
        <v>5</v>
      </c>
      <c r="D21" s="151">
        <v>6</v>
      </c>
      <c r="E21" s="154"/>
      <c r="F21" s="53">
        <f t="shared" si="0"/>
        <v>11</v>
      </c>
    </row>
    <row r="22" spans="1:6" ht="18.75">
      <c r="A22" s="55" t="s">
        <v>37</v>
      </c>
      <c r="B22" s="190" t="s">
        <v>168</v>
      </c>
      <c r="C22" s="56"/>
      <c r="D22" s="153"/>
      <c r="E22" s="152">
        <v>5</v>
      </c>
      <c r="F22" s="53">
        <f t="shared" si="0"/>
        <v>5</v>
      </c>
    </row>
    <row r="23" spans="1:6" ht="18.75">
      <c r="A23" s="51" t="s">
        <v>16</v>
      </c>
      <c r="B23" s="178" t="s">
        <v>181</v>
      </c>
      <c r="C23" s="56"/>
      <c r="D23" s="151">
        <v>38</v>
      </c>
      <c r="E23" s="154"/>
      <c r="F23" s="53">
        <f t="shared" si="0"/>
        <v>38</v>
      </c>
    </row>
    <row r="24" spans="1:6" ht="18.75">
      <c r="A24" s="51" t="s">
        <v>37</v>
      </c>
      <c r="B24" s="178" t="s">
        <v>180</v>
      </c>
      <c r="C24" s="56"/>
      <c r="D24" s="151">
        <v>35</v>
      </c>
      <c r="E24" s="154"/>
      <c r="F24" s="53">
        <f t="shared" si="0"/>
        <v>35</v>
      </c>
    </row>
    <row r="25" spans="1:6" ht="18.75">
      <c r="A25" s="55" t="s">
        <v>37</v>
      </c>
      <c r="B25" s="231" t="s">
        <v>189</v>
      </c>
      <c r="C25" s="56"/>
      <c r="D25" s="151">
        <v>16</v>
      </c>
      <c r="E25" s="152">
        <v>2</v>
      </c>
      <c r="F25" s="53">
        <f t="shared" si="0"/>
        <v>18</v>
      </c>
    </row>
    <row r="26" spans="1:6" ht="18.75">
      <c r="A26" s="51" t="s">
        <v>16</v>
      </c>
      <c r="B26" s="185" t="s">
        <v>205</v>
      </c>
      <c r="C26" s="56"/>
      <c r="D26" s="151">
        <v>122</v>
      </c>
      <c r="E26" s="154"/>
      <c r="F26" s="53">
        <f t="shared" si="0"/>
        <v>122</v>
      </c>
    </row>
    <row r="27" spans="1:6" ht="18.75">
      <c r="A27" s="55" t="s">
        <v>37</v>
      </c>
      <c r="B27" s="190" t="s">
        <v>246</v>
      </c>
      <c r="C27" s="56"/>
      <c r="D27" s="151">
        <v>142</v>
      </c>
      <c r="E27" s="154"/>
      <c r="F27" s="53">
        <f t="shared" si="0"/>
        <v>142</v>
      </c>
    </row>
    <row r="28" spans="1:6" ht="18.75">
      <c r="A28" s="55" t="s">
        <v>37</v>
      </c>
      <c r="B28" s="185" t="s">
        <v>206</v>
      </c>
      <c r="C28" s="59">
        <v>37</v>
      </c>
      <c r="D28" s="153"/>
      <c r="E28" s="154"/>
      <c r="F28" s="53">
        <f t="shared" si="0"/>
        <v>37</v>
      </c>
    </row>
    <row r="29" spans="1:6" ht="18.75">
      <c r="A29" s="51" t="s">
        <v>16</v>
      </c>
      <c r="B29" s="190" t="s">
        <v>207</v>
      </c>
      <c r="C29" s="151">
        <v>1</v>
      </c>
      <c r="D29" s="151">
        <v>24</v>
      </c>
      <c r="E29" s="154"/>
      <c r="F29" s="53">
        <f t="shared" si="0"/>
        <v>25</v>
      </c>
    </row>
    <row r="30" spans="1:6" ht="18.75">
      <c r="A30" s="51" t="s">
        <v>216</v>
      </c>
      <c r="B30" s="193" t="s">
        <v>217</v>
      </c>
      <c r="C30" s="56"/>
      <c r="D30" s="151">
        <v>11</v>
      </c>
      <c r="E30" s="152">
        <v>8</v>
      </c>
      <c r="F30" s="53">
        <f t="shared" si="0"/>
        <v>19</v>
      </c>
    </row>
    <row r="31" spans="1:6" ht="18.75">
      <c r="A31" s="51" t="s">
        <v>216</v>
      </c>
      <c r="B31" s="193" t="s">
        <v>232</v>
      </c>
      <c r="C31" s="56"/>
      <c r="D31" s="151">
        <v>5</v>
      </c>
      <c r="E31" s="152">
        <v>1</v>
      </c>
      <c r="F31" s="53">
        <f t="shared" si="0"/>
        <v>6</v>
      </c>
    </row>
    <row r="32" spans="1:6" ht="18.75">
      <c r="A32" s="51" t="s">
        <v>37</v>
      </c>
      <c r="B32" s="190" t="s">
        <v>255</v>
      </c>
      <c r="C32" s="60"/>
      <c r="D32" s="151">
        <v>140</v>
      </c>
      <c r="E32" s="154"/>
      <c r="F32" s="53">
        <f t="shared" si="0"/>
        <v>140</v>
      </c>
    </row>
    <row r="33" spans="1:6" ht="18.75">
      <c r="A33" s="51" t="s">
        <v>16</v>
      </c>
      <c r="B33" s="190" t="s">
        <v>256</v>
      </c>
      <c r="C33" s="60"/>
      <c r="D33" s="151">
        <v>176</v>
      </c>
      <c r="E33" s="154"/>
      <c r="F33" s="53">
        <f t="shared" si="0"/>
        <v>176</v>
      </c>
    </row>
    <row r="34" spans="1:6" ht="18.75">
      <c r="A34" s="55" t="s">
        <v>37</v>
      </c>
      <c r="B34" s="190" t="s">
        <v>248</v>
      </c>
      <c r="C34" s="60"/>
      <c r="D34" s="151">
        <v>11</v>
      </c>
      <c r="E34" s="154"/>
      <c r="F34" s="53">
        <f t="shared" si="0"/>
        <v>11</v>
      </c>
    </row>
    <row r="35" spans="1:6" ht="18.75">
      <c r="A35" s="55" t="s">
        <v>37</v>
      </c>
      <c r="B35" s="190" t="s">
        <v>239</v>
      </c>
      <c r="C35" s="191">
        <v>13</v>
      </c>
      <c r="D35" s="153"/>
      <c r="E35" s="154"/>
      <c r="F35" s="53">
        <f t="shared" si="0"/>
        <v>13</v>
      </c>
    </row>
    <row r="36" spans="1:6" ht="18.75">
      <c r="A36" s="51" t="s">
        <v>16</v>
      </c>
      <c r="B36" s="234" t="s">
        <v>280</v>
      </c>
      <c r="C36" s="60"/>
      <c r="D36" s="151">
        <v>2</v>
      </c>
      <c r="E36" s="154"/>
      <c r="F36" s="53">
        <f t="shared" si="0"/>
        <v>2</v>
      </c>
    </row>
    <row r="37" spans="1:6" ht="18.75">
      <c r="A37" s="51" t="s">
        <v>37</v>
      </c>
      <c r="B37" s="190" t="s">
        <v>261</v>
      </c>
      <c r="C37" s="60"/>
      <c r="D37" s="151">
        <v>10</v>
      </c>
      <c r="E37" s="154"/>
      <c r="F37" s="53">
        <f t="shared" si="0"/>
        <v>10</v>
      </c>
    </row>
    <row r="38" spans="1:6" ht="18.75">
      <c r="A38" s="51" t="s">
        <v>16</v>
      </c>
      <c r="B38" s="190" t="s">
        <v>262</v>
      </c>
      <c r="C38" s="60"/>
      <c r="D38" s="151">
        <v>20</v>
      </c>
      <c r="E38" s="154"/>
      <c r="F38" s="53">
        <f t="shared" si="0"/>
        <v>20</v>
      </c>
    </row>
    <row r="39" spans="1:6" ht="18.75">
      <c r="A39" s="51" t="s">
        <v>216</v>
      </c>
      <c r="B39" s="193" t="s">
        <v>265</v>
      </c>
      <c r="C39" s="56"/>
      <c r="D39" s="151">
        <v>4</v>
      </c>
      <c r="E39" s="152">
        <v>7</v>
      </c>
      <c r="F39" s="53">
        <f t="shared" si="0"/>
        <v>11</v>
      </c>
    </row>
    <row r="40" spans="1:6" ht="18.75">
      <c r="A40" s="51" t="s">
        <v>16</v>
      </c>
      <c r="B40" s="226" t="s">
        <v>268</v>
      </c>
      <c r="C40" s="56"/>
      <c r="D40" s="151">
        <v>3</v>
      </c>
      <c r="E40" s="154"/>
      <c r="F40" s="53">
        <f t="shared" si="0"/>
        <v>3</v>
      </c>
    </row>
    <row r="41" spans="1:6" ht="18.75">
      <c r="A41" s="51" t="s">
        <v>216</v>
      </c>
      <c r="B41" s="229" t="s">
        <v>271</v>
      </c>
      <c r="C41" s="56"/>
      <c r="D41" s="151">
        <v>6</v>
      </c>
      <c r="E41" s="152">
        <v>1</v>
      </c>
      <c r="F41" s="53">
        <f t="shared" si="0"/>
        <v>7</v>
      </c>
    </row>
    <row r="42" spans="1:6" ht="18.75">
      <c r="A42" s="55" t="s">
        <v>37</v>
      </c>
      <c r="B42" s="234" t="s">
        <v>279</v>
      </c>
      <c r="C42" s="56"/>
      <c r="D42" s="151">
        <v>94</v>
      </c>
      <c r="E42" s="154"/>
      <c r="F42" s="53">
        <f t="shared" si="0"/>
        <v>94</v>
      </c>
    </row>
    <row r="43" spans="1:6" ht="18.75">
      <c r="A43" s="55" t="s">
        <v>37</v>
      </c>
      <c r="B43" s="231" t="s">
        <v>278</v>
      </c>
      <c r="C43" s="52">
        <v>39</v>
      </c>
      <c r="D43" s="153"/>
      <c r="E43" s="154"/>
      <c r="F43" s="53">
        <f t="shared" si="0"/>
        <v>39</v>
      </c>
    </row>
    <row r="44" spans="1:6" ht="18.75">
      <c r="A44" s="51" t="s">
        <v>16</v>
      </c>
      <c r="B44" s="234" t="s">
        <v>281</v>
      </c>
      <c r="C44" s="52">
        <v>3</v>
      </c>
      <c r="D44" s="151">
        <v>18</v>
      </c>
      <c r="E44" s="154"/>
      <c r="F44" s="53">
        <f>SUM(C44:E44)</f>
        <v>21</v>
      </c>
    </row>
    <row r="45" spans="1:6" ht="18.75">
      <c r="A45" s="51" t="s">
        <v>216</v>
      </c>
      <c r="B45" s="236" t="s">
        <v>284</v>
      </c>
      <c r="C45" s="56"/>
      <c r="D45" s="153"/>
      <c r="E45" s="152">
        <v>12</v>
      </c>
      <c r="F45" s="53">
        <f t="shared" ref="F45:F46" si="1">SUM(C45:E45)</f>
        <v>12</v>
      </c>
    </row>
    <row r="46" spans="1:6" ht="18.75">
      <c r="A46" s="51" t="s">
        <v>16</v>
      </c>
      <c r="B46" s="239" t="s">
        <v>291</v>
      </c>
      <c r="C46" s="56"/>
      <c r="D46" s="151">
        <v>51</v>
      </c>
      <c r="E46" s="154"/>
      <c r="F46" s="53">
        <f t="shared" si="1"/>
        <v>51</v>
      </c>
    </row>
    <row r="47" spans="1:6" ht="18.75">
      <c r="A47" s="51" t="s">
        <v>37</v>
      </c>
      <c r="B47" s="239" t="s">
        <v>292</v>
      </c>
      <c r="C47" s="56"/>
      <c r="D47" s="151">
        <v>10</v>
      </c>
      <c r="E47" s="154"/>
      <c r="F47" s="53">
        <f t="shared" ref="F47" si="2">SUM(C47:E47)</f>
        <v>10</v>
      </c>
    </row>
    <row r="48" spans="1:6" ht="18.75">
      <c r="A48" s="51" t="s">
        <v>16</v>
      </c>
      <c r="B48" s="242" t="s">
        <v>296</v>
      </c>
      <c r="C48" s="56"/>
      <c r="D48" s="151">
        <v>24</v>
      </c>
      <c r="E48" s="154"/>
      <c r="F48" s="53">
        <f t="shared" ref="F48:F52" si="3">SUM(C48:E48)</f>
        <v>24</v>
      </c>
    </row>
    <row r="49" spans="1:15" ht="18.75">
      <c r="A49" s="51" t="s">
        <v>216</v>
      </c>
      <c r="B49" s="245" t="s">
        <v>300</v>
      </c>
      <c r="C49" s="56"/>
      <c r="D49" s="151">
        <v>9</v>
      </c>
      <c r="E49" s="152">
        <v>5</v>
      </c>
      <c r="F49" s="53">
        <f t="shared" si="3"/>
        <v>14</v>
      </c>
    </row>
    <row r="50" spans="1:15" ht="18.75">
      <c r="A50" s="55" t="s">
        <v>37</v>
      </c>
      <c r="B50" s="247" t="s">
        <v>307</v>
      </c>
      <c r="C50" s="56"/>
      <c r="D50" s="151">
        <v>54</v>
      </c>
      <c r="E50" s="154"/>
      <c r="F50" s="53">
        <f t="shared" si="3"/>
        <v>54</v>
      </c>
    </row>
    <row r="51" spans="1:15" ht="18.75">
      <c r="A51" s="55" t="s">
        <v>37</v>
      </c>
      <c r="B51" s="247" t="s">
        <v>308</v>
      </c>
      <c r="C51" s="52">
        <v>27</v>
      </c>
      <c r="D51" s="153"/>
      <c r="E51" s="154"/>
      <c r="F51" s="53">
        <f t="shared" si="3"/>
        <v>27</v>
      </c>
    </row>
    <row r="52" spans="1:15" ht="18.75">
      <c r="A52" s="51" t="s">
        <v>16</v>
      </c>
      <c r="B52" s="247" t="s">
        <v>309</v>
      </c>
      <c r="C52" s="56"/>
      <c r="D52" s="151">
        <v>6</v>
      </c>
      <c r="E52" s="154"/>
      <c r="F52" s="53">
        <f t="shared" si="3"/>
        <v>6</v>
      </c>
    </row>
    <row r="53" spans="1:15" ht="18.75">
      <c r="A53" s="51" t="s">
        <v>216</v>
      </c>
      <c r="B53" s="250" t="s">
        <v>314</v>
      </c>
      <c r="C53" s="56"/>
      <c r="D53" s="151">
        <v>7</v>
      </c>
      <c r="E53" s="152">
        <v>7</v>
      </c>
      <c r="F53" s="53">
        <f t="shared" ref="F53:F56" si="4">SUM(C53:E53)</f>
        <v>14</v>
      </c>
    </row>
    <row r="54" spans="1:15" ht="18.75">
      <c r="A54" s="55" t="s">
        <v>37</v>
      </c>
      <c r="B54" s="251" t="s">
        <v>315</v>
      </c>
      <c r="C54" s="56"/>
      <c r="D54" s="151">
        <v>13</v>
      </c>
      <c r="E54" s="154"/>
      <c r="F54" s="53">
        <f t="shared" si="4"/>
        <v>13</v>
      </c>
    </row>
    <row r="55" spans="1:15" ht="18.75">
      <c r="A55" s="55" t="s">
        <v>37</v>
      </c>
      <c r="B55" s="253" t="s">
        <v>316</v>
      </c>
      <c r="C55" s="52">
        <v>7</v>
      </c>
      <c r="D55" s="153"/>
      <c r="E55" s="154"/>
      <c r="F55" s="53">
        <f t="shared" si="4"/>
        <v>7</v>
      </c>
    </row>
    <row r="56" spans="1:15" ht="18.75">
      <c r="A56" s="51" t="s">
        <v>16</v>
      </c>
      <c r="B56" s="253" t="s">
        <v>321</v>
      </c>
      <c r="C56" s="52">
        <v>18</v>
      </c>
      <c r="D56" s="151">
        <v>50</v>
      </c>
      <c r="E56" s="154"/>
      <c r="F56" s="53">
        <f t="shared" si="4"/>
        <v>68</v>
      </c>
    </row>
    <row r="57" spans="1:15" ht="19.5" thickBot="1">
      <c r="A57" s="51" t="s">
        <v>216</v>
      </c>
      <c r="B57" s="255" t="s">
        <v>324</v>
      </c>
      <c r="C57" s="52">
        <v>4</v>
      </c>
      <c r="D57" s="151">
        <v>6</v>
      </c>
      <c r="E57" s="152">
        <v>17</v>
      </c>
      <c r="F57" s="53">
        <f t="shared" ref="F57" si="5">SUM(C57:E57)</f>
        <v>27</v>
      </c>
    </row>
    <row r="58" spans="1:15" ht="19.5" thickBot="1">
      <c r="A58" s="291" t="s">
        <v>38</v>
      </c>
      <c r="B58" s="292"/>
      <c r="C58" s="123">
        <f>SUM(C4:C57)</f>
        <v>1759</v>
      </c>
      <c r="D58" s="155">
        <f>SUM(D4:D57)</f>
        <v>4307</v>
      </c>
      <c r="E58" s="156">
        <f>SUM(E4:E57)</f>
        <v>111</v>
      </c>
      <c r="F58" s="124">
        <f>SUM(F4:F57)</f>
        <v>6177</v>
      </c>
    </row>
    <row r="59" spans="1:15" ht="19.5" thickBot="1">
      <c r="A59" s="144"/>
      <c r="B59" s="145"/>
      <c r="C59" s="146"/>
      <c r="D59" s="289">
        <f>SUM(D58:E58)</f>
        <v>4418</v>
      </c>
      <c r="E59" s="290"/>
      <c r="F59" s="143"/>
    </row>
    <row r="60" spans="1:15" ht="18.75" customHeight="1">
      <c r="A60" s="300" t="s">
        <v>39</v>
      </c>
      <c r="B60" s="301"/>
      <c r="C60" s="304">
        <f>SUM(C58:E58)</f>
        <v>6177</v>
      </c>
      <c r="D60" s="282" t="s">
        <v>58</v>
      </c>
      <c r="E60" s="283"/>
      <c r="F60" s="284" t="s">
        <v>59</v>
      </c>
      <c r="G60" s="285"/>
    </row>
    <row r="61" spans="1:15" ht="17.25" customHeight="1" thickBot="1">
      <c r="A61" s="302"/>
      <c r="B61" s="303"/>
      <c r="C61" s="305"/>
      <c r="D61" s="286">
        <f>SUM(C58:D58)</f>
        <v>6066</v>
      </c>
      <c r="E61" s="287"/>
      <c r="F61" s="287">
        <f>E58</f>
        <v>111</v>
      </c>
      <c r="G61" s="288"/>
    </row>
    <row r="62" spans="1:15" ht="19.5" thickBot="1">
      <c r="D62" s="61"/>
    </row>
    <row r="63" spans="1:15" ht="27.75" customHeight="1">
      <c r="A63" s="279" t="s">
        <v>84</v>
      </c>
      <c r="B63" s="280"/>
      <c r="C63" s="280"/>
      <c r="D63" s="280"/>
      <c r="E63" s="280"/>
      <c r="F63" s="280"/>
      <c r="G63" s="280"/>
      <c r="H63" s="280"/>
      <c r="I63" s="280"/>
      <c r="J63" s="280"/>
      <c r="K63" s="280"/>
      <c r="L63" s="280"/>
      <c r="M63" s="280"/>
      <c r="N63" s="280"/>
      <c r="O63" s="281"/>
    </row>
    <row r="64" spans="1:15" ht="18.75">
      <c r="A64" s="306" t="s">
        <v>33</v>
      </c>
      <c r="B64" s="307" t="s">
        <v>34</v>
      </c>
      <c r="C64" s="308" t="s">
        <v>18</v>
      </c>
      <c r="D64" s="309"/>
      <c r="E64" s="309"/>
      <c r="F64" s="309"/>
      <c r="G64" s="309"/>
      <c r="H64" s="309"/>
      <c r="I64" s="309"/>
      <c r="J64" s="309"/>
      <c r="K64" s="309"/>
      <c r="L64" s="309"/>
      <c r="M64" s="309"/>
      <c r="N64" s="310"/>
      <c r="O64" s="299" t="s">
        <v>35</v>
      </c>
    </row>
    <row r="65" spans="1:15" ht="78.75">
      <c r="A65" s="294"/>
      <c r="B65" s="296"/>
      <c r="C65" s="62" t="s">
        <v>40</v>
      </c>
      <c r="D65" s="63" t="s">
        <v>41</v>
      </c>
      <c r="E65" s="64" t="s">
        <v>42</v>
      </c>
      <c r="F65" s="65" t="s">
        <v>43</v>
      </c>
      <c r="G65" s="199" t="s">
        <v>44</v>
      </c>
      <c r="H65" s="201" t="s">
        <v>223</v>
      </c>
      <c r="I65" s="213" t="s">
        <v>45</v>
      </c>
      <c r="J65" s="214" t="s">
        <v>224</v>
      </c>
      <c r="K65" s="197" t="s">
        <v>116</v>
      </c>
      <c r="L65" s="206" t="s">
        <v>225</v>
      </c>
      <c r="M65" s="209" t="s">
        <v>227</v>
      </c>
      <c r="N65" s="210" t="s">
        <v>226</v>
      </c>
      <c r="O65" s="299"/>
    </row>
    <row r="66" spans="1:15" ht="18.75">
      <c r="A66" s="51" t="s">
        <v>37</v>
      </c>
      <c r="B66" s="147" t="s">
        <v>86</v>
      </c>
      <c r="C66" s="52">
        <v>46</v>
      </c>
      <c r="D66" s="52">
        <v>177</v>
      </c>
      <c r="E66" s="52">
        <v>1261</v>
      </c>
      <c r="F66" s="56"/>
      <c r="G66" s="60"/>
      <c r="H66" s="202"/>
      <c r="I66" s="60"/>
      <c r="J66" s="202"/>
      <c r="K66" s="60"/>
      <c r="L66" s="202"/>
      <c r="M66" s="60"/>
      <c r="N66" s="154"/>
      <c r="O66" s="53">
        <f t="shared" ref="O66:O83" si="6">SUM(C66:N66)</f>
        <v>1484</v>
      </c>
    </row>
    <row r="67" spans="1:15" ht="18.75">
      <c r="A67" s="51" t="s">
        <v>37</v>
      </c>
      <c r="B67" s="133" t="s">
        <v>87</v>
      </c>
      <c r="C67" s="56"/>
      <c r="D67" s="56"/>
      <c r="E67" s="56"/>
      <c r="F67" s="56"/>
      <c r="G67" s="60"/>
      <c r="H67" s="202"/>
      <c r="I67" s="191">
        <v>23</v>
      </c>
      <c r="J67" s="202"/>
      <c r="K67" s="60"/>
      <c r="L67" s="202"/>
      <c r="M67" s="60"/>
      <c r="N67" s="154"/>
      <c r="O67" s="53">
        <f t="shared" si="6"/>
        <v>23</v>
      </c>
    </row>
    <row r="68" spans="1:15" ht="18.75">
      <c r="A68" s="51" t="s">
        <v>16</v>
      </c>
      <c r="B68" s="137" t="s">
        <v>102</v>
      </c>
      <c r="C68" s="56"/>
      <c r="D68" s="56"/>
      <c r="E68" s="52">
        <v>1</v>
      </c>
      <c r="F68" s="56"/>
      <c r="G68" s="60"/>
      <c r="H68" s="202"/>
      <c r="I68" s="60"/>
      <c r="J68" s="202"/>
      <c r="K68" s="60"/>
      <c r="L68" s="202"/>
      <c r="M68" s="60"/>
      <c r="N68" s="154"/>
      <c r="O68" s="53">
        <f t="shared" si="6"/>
        <v>1</v>
      </c>
    </row>
    <row r="69" spans="1:15" ht="18.75">
      <c r="A69" s="51" t="s">
        <v>37</v>
      </c>
      <c r="B69" s="137" t="s">
        <v>101</v>
      </c>
      <c r="C69" s="56"/>
      <c r="D69" s="52">
        <v>140</v>
      </c>
      <c r="E69" s="52">
        <v>713</v>
      </c>
      <c r="F69" s="52">
        <v>287</v>
      </c>
      <c r="G69" s="60"/>
      <c r="H69" s="202"/>
      <c r="I69" s="60"/>
      <c r="J69" s="202"/>
      <c r="K69" s="60"/>
      <c r="L69" s="202"/>
      <c r="M69" s="60"/>
      <c r="N69" s="154"/>
      <c r="O69" s="53">
        <f t="shared" si="6"/>
        <v>1140</v>
      </c>
    </row>
    <row r="70" spans="1:15" ht="18.75">
      <c r="A70" s="55" t="s">
        <v>37</v>
      </c>
      <c r="B70" s="54" t="s">
        <v>132</v>
      </c>
      <c r="C70" s="66"/>
      <c r="D70" s="52">
        <v>21</v>
      </c>
      <c r="E70" s="52">
        <v>95</v>
      </c>
      <c r="F70" s="52">
        <v>22</v>
      </c>
      <c r="G70" s="191">
        <v>1</v>
      </c>
      <c r="H70" s="202"/>
      <c r="I70" s="205">
        <v>3</v>
      </c>
      <c r="J70" s="202"/>
      <c r="K70" s="205">
        <v>19</v>
      </c>
      <c r="L70" s="202"/>
      <c r="M70" s="60"/>
      <c r="N70" s="154"/>
      <c r="O70" s="53">
        <f t="shared" si="6"/>
        <v>161</v>
      </c>
    </row>
    <row r="71" spans="1:15" ht="18.75">
      <c r="A71" s="51" t="s">
        <v>37</v>
      </c>
      <c r="B71" s="168" t="s">
        <v>141</v>
      </c>
      <c r="C71" s="52">
        <v>1</v>
      </c>
      <c r="D71" s="52">
        <v>108</v>
      </c>
      <c r="E71" s="52">
        <v>134</v>
      </c>
      <c r="F71" s="52">
        <v>532</v>
      </c>
      <c r="G71" s="60"/>
      <c r="H71" s="202"/>
      <c r="I71" s="60"/>
      <c r="J71" s="202"/>
      <c r="K71" s="60"/>
      <c r="L71" s="202"/>
      <c r="M71" s="60"/>
      <c r="N71" s="154"/>
      <c r="O71" s="53">
        <f t="shared" si="6"/>
        <v>775</v>
      </c>
    </row>
    <row r="72" spans="1:15" ht="18.75">
      <c r="A72" s="51" t="s">
        <v>37</v>
      </c>
      <c r="B72" s="176" t="s">
        <v>172</v>
      </c>
      <c r="C72" s="52">
        <v>1</v>
      </c>
      <c r="D72" s="52">
        <v>11</v>
      </c>
      <c r="E72" s="52">
        <v>5</v>
      </c>
      <c r="F72" s="52">
        <v>38</v>
      </c>
      <c r="G72" s="67"/>
      <c r="H72" s="203"/>
      <c r="I72" s="67"/>
      <c r="J72" s="202"/>
      <c r="K72" s="67"/>
      <c r="L72" s="203"/>
      <c r="M72" s="67"/>
      <c r="N72" s="208"/>
      <c r="O72" s="58">
        <f t="shared" si="6"/>
        <v>55</v>
      </c>
    </row>
    <row r="73" spans="1:15" ht="18.75">
      <c r="A73" s="51" t="s">
        <v>16</v>
      </c>
      <c r="B73" s="178" t="s">
        <v>181</v>
      </c>
      <c r="C73" s="56"/>
      <c r="D73" s="52">
        <v>21</v>
      </c>
      <c r="E73" s="52">
        <v>14</v>
      </c>
      <c r="F73" s="52">
        <v>56</v>
      </c>
      <c r="G73" s="60"/>
      <c r="H73" s="202"/>
      <c r="I73" s="191">
        <v>1</v>
      </c>
      <c r="J73" s="202"/>
      <c r="K73" s="60"/>
      <c r="L73" s="202"/>
      <c r="M73" s="60"/>
      <c r="N73" s="154"/>
      <c r="O73" s="53">
        <f t="shared" si="6"/>
        <v>92</v>
      </c>
    </row>
    <row r="74" spans="1:15" ht="18.75">
      <c r="A74" s="51" t="s">
        <v>37</v>
      </c>
      <c r="B74" s="190" t="s">
        <v>180</v>
      </c>
      <c r="C74" s="66"/>
      <c r="D74" s="52">
        <v>35</v>
      </c>
      <c r="E74" s="52">
        <v>7</v>
      </c>
      <c r="F74" s="52">
        <v>152</v>
      </c>
      <c r="G74" s="67"/>
      <c r="H74" s="203"/>
      <c r="I74" s="67"/>
      <c r="J74" s="203"/>
      <c r="K74" s="67"/>
      <c r="L74" s="203"/>
      <c r="M74" s="67"/>
      <c r="N74" s="208"/>
      <c r="O74" s="53">
        <f t="shared" si="6"/>
        <v>194</v>
      </c>
    </row>
    <row r="75" spans="1:15" ht="18.75">
      <c r="A75" s="51" t="s">
        <v>16</v>
      </c>
      <c r="B75" s="178" t="s">
        <v>182</v>
      </c>
      <c r="C75" s="66"/>
      <c r="D75" s="56"/>
      <c r="E75" s="66"/>
      <c r="F75" s="57">
        <v>4</v>
      </c>
      <c r="G75" s="67"/>
      <c r="H75" s="203"/>
      <c r="I75" s="67"/>
      <c r="J75" s="203"/>
      <c r="K75" s="67"/>
      <c r="L75" s="203"/>
      <c r="M75" s="67"/>
      <c r="N75" s="208"/>
      <c r="O75" s="53">
        <f t="shared" si="6"/>
        <v>4</v>
      </c>
    </row>
    <row r="76" spans="1:15" ht="18.75">
      <c r="A76" s="51" t="s">
        <v>37</v>
      </c>
      <c r="B76" s="185" t="s">
        <v>204</v>
      </c>
      <c r="C76" s="56"/>
      <c r="D76" s="57">
        <v>3</v>
      </c>
      <c r="E76" s="66"/>
      <c r="F76" s="57">
        <v>2</v>
      </c>
      <c r="G76" s="60"/>
      <c r="H76" s="202"/>
      <c r="I76" s="60"/>
      <c r="J76" s="202"/>
      <c r="K76" s="60"/>
      <c r="L76" s="202"/>
      <c r="M76" s="60"/>
      <c r="N76" s="154"/>
      <c r="O76" s="53">
        <f t="shared" si="6"/>
        <v>5</v>
      </c>
    </row>
    <row r="77" spans="1:15" ht="18.75">
      <c r="A77" s="51" t="s">
        <v>16</v>
      </c>
      <c r="B77" s="185" t="s">
        <v>205</v>
      </c>
      <c r="C77" s="66"/>
      <c r="D77" s="57">
        <v>32</v>
      </c>
      <c r="E77" s="52">
        <v>1</v>
      </c>
      <c r="F77" s="57">
        <v>62</v>
      </c>
      <c r="G77" s="60"/>
      <c r="H77" s="203"/>
      <c r="I77" s="67"/>
      <c r="J77" s="203"/>
      <c r="K77" s="67"/>
      <c r="L77" s="203"/>
      <c r="M77" s="67"/>
      <c r="N77" s="208"/>
      <c r="O77" s="53">
        <f t="shared" si="6"/>
        <v>95</v>
      </c>
    </row>
    <row r="78" spans="1:15" ht="18.75">
      <c r="A78" s="51" t="s">
        <v>37</v>
      </c>
      <c r="B78" s="190" t="s">
        <v>229</v>
      </c>
      <c r="C78" s="66"/>
      <c r="D78" s="66"/>
      <c r="E78" s="66"/>
      <c r="F78" s="66"/>
      <c r="G78" s="91"/>
      <c r="H78" s="94">
        <v>1</v>
      </c>
      <c r="I78" s="100">
        <v>6</v>
      </c>
      <c r="J78" s="94">
        <v>3</v>
      </c>
      <c r="K78" s="100">
        <v>13</v>
      </c>
      <c r="L78" s="94">
        <v>5</v>
      </c>
      <c r="M78" s="100">
        <v>2</v>
      </c>
      <c r="N78" s="94">
        <v>2</v>
      </c>
      <c r="O78" s="58">
        <f t="shared" si="6"/>
        <v>32</v>
      </c>
    </row>
    <row r="79" spans="1:15" ht="18.75">
      <c r="A79" s="51" t="s">
        <v>16</v>
      </c>
      <c r="B79" s="190" t="s">
        <v>228</v>
      </c>
      <c r="C79" s="56"/>
      <c r="D79" s="66"/>
      <c r="E79" s="66"/>
      <c r="F79" s="66"/>
      <c r="G79" s="60"/>
      <c r="H79" s="203"/>
      <c r="I79" s="67"/>
      <c r="J79" s="203"/>
      <c r="K79" s="67"/>
      <c r="L79" s="94">
        <v>1</v>
      </c>
      <c r="M79" s="67"/>
      <c r="N79" s="208"/>
      <c r="O79" s="58">
        <f t="shared" si="6"/>
        <v>1</v>
      </c>
    </row>
    <row r="80" spans="1:15" ht="18.75">
      <c r="A80" s="51" t="s">
        <v>37</v>
      </c>
      <c r="B80" s="190" t="s">
        <v>255</v>
      </c>
      <c r="C80" s="56"/>
      <c r="D80" s="52">
        <v>25</v>
      </c>
      <c r="E80" s="52">
        <v>1</v>
      </c>
      <c r="F80" s="52">
        <v>3</v>
      </c>
      <c r="G80" s="60"/>
      <c r="H80" s="203"/>
      <c r="I80" s="67"/>
      <c r="J80" s="203"/>
      <c r="K80" s="67"/>
      <c r="L80" s="202"/>
      <c r="M80" s="67"/>
      <c r="N80" s="208"/>
      <c r="O80" s="53">
        <f t="shared" si="6"/>
        <v>29</v>
      </c>
    </row>
    <row r="81" spans="1:19" ht="18.75">
      <c r="A81" s="51" t="s">
        <v>16</v>
      </c>
      <c r="B81" s="190" t="s">
        <v>256</v>
      </c>
      <c r="C81" s="56"/>
      <c r="D81" s="52">
        <v>22</v>
      </c>
      <c r="E81" s="66"/>
      <c r="F81" s="52">
        <v>21</v>
      </c>
      <c r="G81" s="60"/>
      <c r="H81" s="203"/>
      <c r="I81" s="67"/>
      <c r="J81" s="203"/>
      <c r="K81" s="67"/>
      <c r="L81" s="203"/>
      <c r="M81" s="67"/>
      <c r="N81" s="208"/>
      <c r="O81" s="53">
        <f t="shared" si="6"/>
        <v>43</v>
      </c>
    </row>
    <row r="82" spans="1:19" ht="18.75">
      <c r="A82" s="51" t="s">
        <v>37</v>
      </c>
      <c r="B82" s="190" t="s">
        <v>261</v>
      </c>
      <c r="C82" s="56"/>
      <c r="D82" s="52">
        <v>3</v>
      </c>
      <c r="E82" s="66"/>
      <c r="F82" s="66"/>
      <c r="G82" s="60"/>
      <c r="H82" s="202"/>
      <c r="I82" s="60"/>
      <c r="J82" s="202"/>
      <c r="K82" s="60"/>
      <c r="L82" s="203"/>
      <c r="M82" s="60"/>
      <c r="N82" s="208"/>
      <c r="O82" s="53">
        <f t="shared" si="6"/>
        <v>3</v>
      </c>
    </row>
    <row r="83" spans="1:19" ht="18.75">
      <c r="A83" s="51" t="s">
        <v>16</v>
      </c>
      <c r="B83" s="190" t="s">
        <v>262</v>
      </c>
      <c r="C83" s="56"/>
      <c r="D83" s="52">
        <v>3</v>
      </c>
      <c r="E83" s="66"/>
      <c r="F83" s="52">
        <v>1</v>
      </c>
      <c r="G83" s="60"/>
      <c r="H83" s="202"/>
      <c r="I83" s="60"/>
      <c r="J83" s="202"/>
      <c r="K83" s="60"/>
      <c r="L83" s="203"/>
      <c r="M83" s="60"/>
      <c r="N83" s="208"/>
      <c r="O83" s="53">
        <f t="shared" si="6"/>
        <v>4</v>
      </c>
    </row>
    <row r="84" spans="1:19" ht="18.75">
      <c r="A84" s="51" t="s">
        <v>16</v>
      </c>
      <c r="B84" s="226" t="s">
        <v>268</v>
      </c>
      <c r="C84" s="56"/>
      <c r="D84" s="57">
        <v>2</v>
      </c>
      <c r="E84" s="66"/>
      <c r="F84" s="66"/>
      <c r="G84" s="60"/>
      <c r="H84" s="202"/>
      <c r="I84" s="60"/>
      <c r="J84" s="202"/>
      <c r="K84" s="60"/>
      <c r="L84" s="203"/>
      <c r="M84" s="60"/>
      <c r="N84" s="208"/>
      <c r="O84" s="53">
        <f>SUM(C84:N84)</f>
        <v>2</v>
      </c>
    </row>
    <row r="85" spans="1:19" ht="18.75">
      <c r="A85" s="51" t="s">
        <v>37</v>
      </c>
      <c r="B85" s="239" t="s">
        <v>292</v>
      </c>
      <c r="C85" s="56"/>
      <c r="D85" s="57">
        <v>11</v>
      </c>
      <c r="E85" s="66"/>
      <c r="F85" s="66"/>
      <c r="G85" s="60"/>
      <c r="H85" s="202"/>
      <c r="I85" s="60"/>
      <c r="J85" s="202"/>
      <c r="K85" s="60"/>
      <c r="L85" s="203"/>
      <c r="M85" s="60"/>
      <c r="N85" s="208"/>
      <c r="O85" s="53">
        <f>SUM(C85:N85)</f>
        <v>11</v>
      </c>
    </row>
    <row r="86" spans="1:19" ht="19.5" thickBot="1">
      <c r="A86" s="51" t="s">
        <v>16</v>
      </c>
      <c r="B86" s="242" t="s">
        <v>296</v>
      </c>
      <c r="C86" s="56"/>
      <c r="D86" s="57">
        <v>5</v>
      </c>
      <c r="E86" s="66"/>
      <c r="F86" s="52">
        <v>1</v>
      </c>
      <c r="G86" s="60"/>
      <c r="H86" s="202"/>
      <c r="I86" s="60"/>
      <c r="J86" s="202"/>
      <c r="K86" s="60"/>
      <c r="L86" s="203"/>
      <c r="M86" s="60"/>
      <c r="N86" s="208"/>
      <c r="O86" s="53">
        <f t="shared" ref="O86" si="7">SUM(C86:N86)</f>
        <v>6</v>
      </c>
    </row>
    <row r="87" spans="1:19" ht="19.5" thickBot="1">
      <c r="A87" s="291" t="s">
        <v>38</v>
      </c>
      <c r="B87" s="292"/>
      <c r="C87" s="68">
        <f>SUM(C66:C86)</f>
        <v>48</v>
      </c>
      <c r="D87" s="69">
        <f>SUM(D66:D86)</f>
        <v>619</v>
      </c>
      <c r="E87" s="70">
        <f>SUM(E66:E86)</f>
        <v>2232</v>
      </c>
      <c r="F87" s="71">
        <f>SUM(F66:F86)</f>
        <v>1181</v>
      </c>
      <c r="G87" s="200">
        <f>SUM(G66:G86)</f>
        <v>1</v>
      </c>
      <c r="H87" s="204">
        <f>SUM(H66:H86)</f>
        <v>1</v>
      </c>
      <c r="I87" s="215">
        <f>SUM(I66:I86)</f>
        <v>33</v>
      </c>
      <c r="J87" s="216">
        <f>SUM(J66:J86)</f>
        <v>3</v>
      </c>
      <c r="K87" s="198">
        <f>SUM(K66:K86)</f>
        <v>32</v>
      </c>
      <c r="L87" s="207">
        <f>SUM(L66:L86)</f>
        <v>6</v>
      </c>
      <c r="M87" s="116">
        <f>SUM(M66:M86)</f>
        <v>2</v>
      </c>
      <c r="N87" s="117">
        <f>SUM(N66:N86)</f>
        <v>2</v>
      </c>
      <c r="O87" s="72">
        <f>SUM(O66:O86)</f>
        <v>4160</v>
      </c>
    </row>
    <row r="88" spans="1:19" ht="19.5" customHeight="1">
      <c r="A88" s="300" t="s">
        <v>46</v>
      </c>
      <c r="B88" s="314"/>
      <c r="C88" s="304">
        <f>SUM(C87:N87)</f>
        <v>4160</v>
      </c>
      <c r="D88" s="316" t="s">
        <v>58</v>
      </c>
      <c r="E88" s="317"/>
      <c r="F88" s="318" t="s">
        <v>59</v>
      </c>
      <c r="G88" s="319"/>
      <c r="H88" s="217"/>
      <c r="I88" s="218"/>
      <c r="J88" s="218"/>
      <c r="K88" s="218"/>
      <c r="L88" s="218"/>
      <c r="M88" s="219"/>
      <c r="N88" s="219"/>
      <c r="O88" s="220"/>
    </row>
    <row r="89" spans="1:19" ht="18" customHeight="1" thickBot="1">
      <c r="A89" s="302"/>
      <c r="B89" s="315"/>
      <c r="C89" s="305"/>
      <c r="D89" s="286">
        <f>C87+D87+E87+F87+G87+I87+K87+M87</f>
        <v>4148</v>
      </c>
      <c r="E89" s="287"/>
      <c r="F89" s="287">
        <f>H87+J87+L87+N87</f>
        <v>12</v>
      </c>
      <c r="G89" s="288"/>
      <c r="H89" s="221"/>
      <c r="I89" s="222"/>
      <c r="J89" s="222"/>
      <c r="K89" s="222"/>
      <c r="L89" s="222"/>
      <c r="M89" s="222"/>
      <c r="N89" s="222"/>
      <c r="O89" s="222"/>
    </row>
    <row r="90" spans="1:19" ht="19.5" thickBot="1">
      <c r="D90" s="61"/>
    </row>
    <row r="91" spans="1:19" ht="27.75" customHeight="1">
      <c r="A91" s="279" t="s">
        <v>85</v>
      </c>
      <c r="B91" s="280"/>
      <c r="C91" s="280"/>
      <c r="D91" s="280"/>
      <c r="E91" s="280"/>
      <c r="F91" s="280"/>
      <c r="G91" s="280"/>
      <c r="H91" s="280"/>
      <c r="I91" s="280"/>
      <c r="J91" s="280"/>
      <c r="K91" s="280"/>
      <c r="L91" s="280"/>
      <c r="M91" s="280"/>
      <c r="N91" s="280"/>
      <c r="O91" s="280"/>
      <c r="P91" s="280"/>
      <c r="Q91" s="280"/>
      <c r="R91" s="280"/>
      <c r="S91" s="281"/>
    </row>
    <row r="92" spans="1:19" ht="18.75" customHeight="1">
      <c r="A92" s="306" t="s">
        <v>33</v>
      </c>
      <c r="B92" s="307" t="s">
        <v>34</v>
      </c>
      <c r="C92" s="308" t="s">
        <v>18</v>
      </c>
      <c r="D92" s="309"/>
      <c r="E92" s="309"/>
      <c r="F92" s="309"/>
      <c r="G92" s="309"/>
      <c r="H92" s="309"/>
      <c r="I92" s="309"/>
      <c r="J92" s="309"/>
      <c r="K92" s="309"/>
      <c r="L92" s="309"/>
      <c r="M92" s="309"/>
      <c r="N92" s="309"/>
      <c r="O92" s="309"/>
      <c r="P92" s="309"/>
      <c r="Q92" s="309"/>
      <c r="R92" s="310"/>
      <c r="S92" s="312" t="s">
        <v>35</v>
      </c>
    </row>
    <row r="93" spans="1:19" ht="36">
      <c r="A93" s="294"/>
      <c r="B93" s="311"/>
      <c r="C93" s="73" t="s">
        <v>47</v>
      </c>
      <c r="D93" s="74" t="s">
        <v>8</v>
      </c>
      <c r="E93" s="75" t="s">
        <v>48</v>
      </c>
      <c r="F93" s="76" t="s">
        <v>49</v>
      </c>
      <c r="G93" s="77" t="s">
        <v>13</v>
      </c>
      <c r="H93" s="78" t="s">
        <v>50</v>
      </c>
      <c r="I93" s="79" t="s">
        <v>9</v>
      </c>
      <c r="J93" s="80" t="s">
        <v>51</v>
      </c>
      <c r="K93" s="81" t="s">
        <v>23</v>
      </c>
      <c r="L93" s="82" t="s">
        <v>52</v>
      </c>
      <c r="M93" s="211" t="s">
        <v>53</v>
      </c>
      <c r="N93" s="212" t="s">
        <v>54</v>
      </c>
      <c r="O93" s="83" t="s">
        <v>14</v>
      </c>
      <c r="P93" s="84" t="s">
        <v>55</v>
      </c>
      <c r="Q93" s="85" t="s">
        <v>15</v>
      </c>
      <c r="R93" s="86" t="s">
        <v>56</v>
      </c>
      <c r="S93" s="313"/>
    </row>
    <row r="94" spans="1:19" ht="18.75">
      <c r="A94" s="55" t="s">
        <v>37</v>
      </c>
      <c r="B94" s="133" t="s">
        <v>88</v>
      </c>
      <c r="C94" s="87"/>
      <c r="D94" s="91"/>
      <c r="E94" s="89"/>
      <c r="F94" s="87"/>
      <c r="G94" s="88">
        <v>728</v>
      </c>
      <c r="H94" s="89"/>
      <c r="I94" s="91"/>
      <c r="J94" s="89"/>
      <c r="K94" s="91"/>
      <c r="L94" s="89"/>
      <c r="M94" s="91"/>
      <c r="N94" s="89"/>
      <c r="O94" s="88">
        <v>588</v>
      </c>
      <c r="P94" s="89"/>
      <c r="Q94" s="91"/>
      <c r="R94" s="90"/>
      <c r="S94" s="53">
        <f t="shared" ref="S94:S126" si="8">SUM(C94:R94)</f>
        <v>1316</v>
      </c>
    </row>
    <row r="95" spans="1:19" ht="18.75">
      <c r="A95" s="55" t="s">
        <v>37</v>
      </c>
      <c r="B95" s="137" t="s">
        <v>89</v>
      </c>
      <c r="C95" s="87"/>
      <c r="D95" s="91"/>
      <c r="E95" s="89"/>
      <c r="F95" s="87"/>
      <c r="G95" s="91"/>
      <c r="H95" s="89"/>
      <c r="I95" s="91"/>
      <c r="J95" s="89"/>
      <c r="K95" s="91"/>
      <c r="L95" s="89"/>
      <c r="M95" s="91"/>
      <c r="N95" s="89"/>
      <c r="O95" s="91"/>
      <c r="P95" s="89"/>
      <c r="Q95" s="52">
        <v>31</v>
      </c>
      <c r="R95" s="90"/>
      <c r="S95" s="53">
        <f t="shared" si="8"/>
        <v>31</v>
      </c>
    </row>
    <row r="96" spans="1:19" ht="18.75">
      <c r="A96" s="55" t="s">
        <v>37</v>
      </c>
      <c r="B96" s="190" t="s">
        <v>242</v>
      </c>
      <c r="C96" s="128">
        <v>6</v>
      </c>
      <c r="D96" s="88">
        <v>63</v>
      </c>
      <c r="E96" s="89"/>
      <c r="F96" s="128">
        <v>27</v>
      </c>
      <c r="G96" s="91"/>
      <c r="H96" s="89"/>
      <c r="I96" s="91"/>
      <c r="J96" s="89"/>
      <c r="K96" s="91"/>
      <c r="L96" s="89"/>
      <c r="M96" s="88">
        <v>19</v>
      </c>
      <c r="N96" s="89"/>
      <c r="O96" s="91"/>
      <c r="P96" s="89"/>
      <c r="Q96" s="91"/>
      <c r="R96" s="90"/>
      <c r="S96" s="53">
        <f t="shared" si="8"/>
        <v>115</v>
      </c>
    </row>
    <row r="97" spans="1:19" ht="18.75">
      <c r="A97" s="51" t="s">
        <v>62</v>
      </c>
      <c r="B97" s="93" t="s">
        <v>105</v>
      </c>
      <c r="C97" s="128">
        <v>36</v>
      </c>
      <c r="D97" s="88">
        <v>159</v>
      </c>
      <c r="E97" s="89"/>
      <c r="F97" s="128">
        <v>78</v>
      </c>
      <c r="G97" s="91"/>
      <c r="H97" s="89"/>
      <c r="I97" s="91"/>
      <c r="J97" s="89"/>
      <c r="K97" s="91"/>
      <c r="L97" s="89"/>
      <c r="M97" s="88">
        <v>56</v>
      </c>
      <c r="N97" s="89"/>
      <c r="O97" s="91"/>
      <c r="P97" s="89"/>
      <c r="Q97" s="91"/>
      <c r="R97" s="90"/>
      <c r="S97" s="53">
        <f t="shared" si="8"/>
        <v>329</v>
      </c>
    </row>
    <row r="98" spans="1:19" ht="18.75">
      <c r="A98" s="55" t="s">
        <v>37</v>
      </c>
      <c r="B98" s="190" t="s">
        <v>243</v>
      </c>
      <c r="C98" s="87"/>
      <c r="D98" s="91"/>
      <c r="E98" s="98"/>
      <c r="F98" s="87"/>
      <c r="G98" s="91"/>
      <c r="H98" s="89"/>
      <c r="I98" s="91"/>
      <c r="J98" s="89"/>
      <c r="K98" s="88">
        <v>261</v>
      </c>
      <c r="L98" s="89"/>
      <c r="M98" s="92"/>
      <c r="N98" s="89"/>
      <c r="O98" s="92"/>
      <c r="P98" s="89"/>
      <c r="Q98" s="92"/>
      <c r="R98" s="96"/>
      <c r="S98" s="53">
        <f t="shared" si="8"/>
        <v>261</v>
      </c>
    </row>
    <row r="99" spans="1:19" ht="18.75">
      <c r="A99" s="51" t="s">
        <v>62</v>
      </c>
      <c r="B99" s="93" t="s">
        <v>157</v>
      </c>
      <c r="C99" s="87"/>
      <c r="D99" s="91"/>
      <c r="E99" s="98"/>
      <c r="F99" s="87"/>
      <c r="G99" s="91"/>
      <c r="H99" s="89"/>
      <c r="I99" s="91"/>
      <c r="J99" s="89"/>
      <c r="K99" s="88">
        <v>43</v>
      </c>
      <c r="L99" s="89"/>
      <c r="M99" s="92"/>
      <c r="N99" s="89"/>
      <c r="O99" s="92"/>
      <c r="P99" s="89"/>
      <c r="Q99" s="92"/>
      <c r="R99" s="96"/>
      <c r="S99" s="58">
        <f t="shared" si="8"/>
        <v>43</v>
      </c>
    </row>
    <row r="100" spans="1:19" ht="18.75">
      <c r="A100" s="51" t="s">
        <v>62</v>
      </c>
      <c r="B100" s="54" t="s">
        <v>160</v>
      </c>
      <c r="C100" s="87"/>
      <c r="D100" s="91"/>
      <c r="E100" s="94">
        <v>6</v>
      </c>
      <c r="F100" s="87"/>
      <c r="G100" s="91"/>
      <c r="H100" s="94">
        <v>1</v>
      </c>
      <c r="I100" s="91"/>
      <c r="J100" s="94">
        <v>8</v>
      </c>
      <c r="K100" s="92"/>
      <c r="L100" s="89"/>
      <c r="M100" s="92"/>
      <c r="N100" s="94">
        <v>3</v>
      </c>
      <c r="O100" s="92"/>
      <c r="P100" s="94">
        <v>1</v>
      </c>
      <c r="Q100" s="92"/>
      <c r="R100" s="96"/>
      <c r="S100" s="53">
        <f t="shared" si="8"/>
        <v>19</v>
      </c>
    </row>
    <row r="101" spans="1:19" ht="18.75">
      <c r="A101" s="55" t="s">
        <v>37</v>
      </c>
      <c r="B101" s="54" t="s">
        <v>131</v>
      </c>
      <c r="C101" s="97"/>
      <c r="D101" s="91"/>
      <c r="E101" s="94">
        <v>7</v>
      </c>
      <c r="F101" s="97"/>
      <c r="G101" s="91"/>
      <c r="H101" s="98"/>
      <c r="I101" s="91"/>
      <c r="J101" s="94">
        <v>3</v>
      </c>
      <c r="K101" s="92"/>
      <c r="L101" s="89"/>
      <c r="M101" s="92"/>
      <c r="N101" s="94">
        <v>1</v>
      </c>
      <c r="O101" s="92"/>
      <c r="P101" s="94">
        <v>1</v>
      </c>
      <c r="Q101" s="91"/>
      <c r="R101" s="102"/>
      <c r="S101" s="58">
        <f t="shared" si="8"/>
        <v>12</v>
      </c>
    </row>
    <row r="102" spans="1:19" ht="18.75">
      <c r="A102" s="51" t="s">
        <v>16</v>
      </c>
      <c r="B102" s="163" t="s">
        <v>130</v>
      </c>
      <c r="C102" s="87"/>
      <c r="D102" s="91"/>
      <c r="E102" s="98"/>
      <c r="F102" s="87"/>
      <c r="G102" s="92"/>
      <c r="H102" s="89"/>
      <c r="I102" s="105">
        <v>191</v>
      </c>
      <c r="J102" s="89"/>
      <c r="K102" s="92"/>
      <c r="L102" s="89"/>
      <c r="M102" s="92"/>
      <c r="N102" s="89"/>
      <c r="O102" s="88">
        <v>30</v>
      </c>
      <c r="P102" s="94">
        <v>12</v>
      </c>
      <c r="Q102" s="88">
        <v>1</v>
      </c>
      <c r="R102" s="94">
        <v>2</v>
      </c>
      <c r="S102" s="53">
        <f t="shared" si="8"/>
        <v>236</v>
      </c>
    </row>
    <row r="103" spans="1:19" ht="18.75">
      <c r="A103" s="51" t="s">
        <v>62</v>
      </c>
      <c r="B103" s="93" t="s">
        <v>161</v>
      </c>
      <c r="C103" s="128">
        <v>36</v>
      </c>
      <c r="D103" s="88">
        <v>143</v>
      </c>
      <c r="E103" s="94">
        <v>24</v>
      </c>
      <c r="F103" s="128">
        <v>77</v>
      </c>
      <c r="G103" s="88">
        <v>115</v>
      </c>
      <c r="H103" s="94">
        <v>15</v>
      </c>
      <c r="I103" s="105"/>
      <c r="J103" s="89"/>
      <c r="K103" s="88">
        <v>65</v>
      </c>
      <c r="L103" s="94">
        <v>21</v>
      </c>
      <c r="M103" s="88">
        <v>130</v>
      </c>
      <c r="N103" s="94">
        <v>20</v>
      </c>
      <c r="O103" s="92"/>
      <c r="P103" s="89"/>
      <c r="Q103" s="92"/>
      <c r="R103" s="96"/>
      <c r="S103" s="53">
        <f t="shared" si="8"/>
        <v>646</v>
      </c>
    </row>
    <row r="104" spans="1:19" ht="18.75">
      <c r="A104" s="55" t="s">
        <v>37</v>
      </c>
      <c r="B104" s="190" t="s">
        <v>244</v>
      </c>
      <c r="C104" s="87"/>
      <c r="D104" s="88">
        <v>31</v>
      </c>
      <c r="E104" s="94">
        <v>3</v>
      </c>
      <c r="F104" s="87"/>
      <c r="G104" s="92"/>
      <c r="H104" s="89"/>
      <c r="I104" s="92"/>
      <c r="J104" s="89"/>
      <c r="K104" s="92"/>
      <c r="L104" s="89"/>
      <c r="M104" s="92"/>
      <c r="N104" s="89"/>
      <c r="O104" s="92"/>
      <c r="P104" s="89"/>
      <c r="Q104" s="92"/>
      <c r="R104" s="96"/>
      <c r="S104" s="53">
        <f t="shared" si="8"/>
        <v>34</v>
      </c>
    </row>
    <row r="105" spans="1:19" ht="18.75">
      <c r="A105" s="51" t="s">
        <v>16</v>
      </c>
      <c r="B105" s="170" t="s">
        <v>150</v>
      </c>
      <c r="C105" s="87"/>
      <c r="D105" s="88">
        <v>5</v>
      </c>
      <c r="E105" s="94">
        <v>12</v>
      </c>
      <c r="F105" s="87"/>
      <c r="G105" s="92"/>
      <c r="H105" s="89"/>
      <c r="I105" s="92"/>
      <c r="J105" s="89"/>
      <c r="K105" s="92"/>
      <c r="L105" s="89"/>
      <c r="M105" s="92"/>
      <c r="N105" s="89"/>
      <c r="O105" s="92"/>
      <c r="P105" s="89"/>
      <c r="Q105" s="92"/>
      <c r="R105" s="96"/>
      <c r="S105" s="53">
        <f t="shared" si="8"/>
        <v>17</v>
      </c>
    </row>
    <row r="106" spans="1:19" ht="18.75">
      <c r="A106" s="55" t="s">
        <v>37</v>
      </c>
      <c r="B106" s="170" t="s">
        <v>152</v>
      </c>
      <c r="C106" s="97"/>
      <c r="D106" s="91"/>
      <c r="E106" s="94">
        <v>2</v>
      </c>
      <c r="F106" s="97"/>
      <c r="G106" s="91"/>
      <c r="H106" s="94">
        <v>1</v>
      </c>
      <c r="I106" s="91"/>
      <c r="J106" s="94">
        <v>2</v>
      </c>
      <c r="K106" s="92"/>
      <c r="L106" s="89"/>
      <c r="M106" s="92"/>
      <c r="N106" s="94">
        <v>1</v>
      </c>
      <c r="O106" s="92"/>
      <c r="P106" s="89"/>
      <c r="Q106" s="91"/>
      <c r="R106" s="102"/>
      <c r="S106" s="58">
        <f t="shared" si="8"/>
        <v>6</v>
      </c>
    </row>
    <row r="107" spans="1:19" ht="18.75">
      <c r="A107" s="55" t="s">
        <v>37</v>
      </c>
      <c r="B107" s="190" t="s">
        <v>245</v>
      </c>
      <c r="C107" s="128">
        <v>4</v>
      </c>
      <c r="D107" s="88">
        <v>2</v>
      </c>
      <c r="E107" s="94">
        <v>2</v>
      </c>
      <c r="F107" s="128">
        <v>11</v>
      </c>
      <c r="G107" s="100">
        <v>40</v>
      </c>
      <c r="H107" s="94">
        <v>11</v>
      </c>
      <c r="I107" s="88">
        <v>11</v>
      </c>
      <c r="J107" s="89"/>
      <c r="K107" s="88">
        <v>2</v>
      </c>
      <c r="L107" s="94">
        <v>6</v>
      </c>
      <c r="M107" s="88">
        <v>20</v>
      </c>
      <c r="N107" s="94">
        <v>3</v>
      </c>
      <c r="O107" s="88">
        <v>9</v>
      </c>
      <c r="P107" s="94">
        <v>3</v>
      </c>
      <c r="Q107" s="92"/>
      <c r="R107" s="96"/>
      <c r="S107" s="58">
        <f t="shared" si="8"/>
        <v>124</v>
      </c>
    </row>
    <row r="108" spans="1:19" ht="18.75">
      <c r="A108" s="51" t="s">
        <v>62</v>
      </c>
      <c r="B108" s="190" t="s">
        <v>165</v>
      </c>
      <c r="C108" s="128">
        <v>20</v>
      </c>
      <c r="D108" s="100">
        <v>1</v>
      </c>
      <c r="E108" s="103">
        <v>7</v>
      </c>
      <c r="F108" s="128">
        <v>23</v>
      </c>
      <c r="G108" s="100">
        <v>16</v>
      </c>
      <c r="H108" s="94">
        <v>3</v>
      </c>
      <c r="I108" s="100">
        <v>31</v>
      </c>
      <c r="J108" s="94">
        <v>7</v>
      </c>
      <c r="K108" s="99">
        <v>2</v>
      </c>
      <c r="L108" s="103">
        <v>4</v>
      </c>
      <c r="M108" s="100">
        <v>29</v>
      </c>
      <c r="N108" s="94">
        <v>11</v>
      </c>
      <c r="O108" s="100">
        <v>16</v>
      </c>
      <c r="P108" s="101">
        <v>8</v>
      </c>
      <c r="Q108" s="88">
        <v>1</v>
      </c>
      <c r="R108" s="96"/>
      <c r="S108" s="58">
        <f t="shared" si="8"/>
        <v>179</v>
      </c>
    </row>
    <row r="109" spans="1:19" ht="18.75">
      <c r="A109" s="55" t="s">
        <v>37</v>
      </c>
      <c r="B109" s="190" t="s">
        <v>168</v>
      </c>
      <c r="C109" s="97"/>
      <c r="D109" s="91"/>
      <c r="E109" s="94">
        <v>1</v>
      </c>
      <c r="F109" s="97"/>
      <c r="G109" s="91"/>
      <c r="H109" s="89"/>
      <c r="I109" s="91"/>
      <c r="J109" s="94">
        <v>1</v>
      </c>
      <c r="K109" s="92"/>
      <c r="L109" s="89"/>
      <c r="M109" s="92"/>
      <c r="N109" s="89"/>
      <c r="O109" s="92"/>
      <c r="P109" s="89"/>
      <c r="Q109" s="91"/>
      <c r="R109" s="102"/>
      <c r="S109" s="58">
        <f t="shared" si="8"/>
        <v>2</v>
      </c>
    </row>
    <row r="110" spans="1:19" ht="18.75">
      <c r="A110" s="55" t="s">
        <v>37</v>
      </c>
      <c r="B110" s="190" t="s">
        <v>188</v>
      </c>
      <c r="C110" s="87"/>
      <c r="D110" s="91"/>
      <c r="E110" s="94">
        <v>5</v>
      </c>
      <c r="F110" s="87"/>
      <c r="G110" s="91"/>
      <c r="H110" s="94">
        <v>1</v>
      </c>
      <c r="I110" s="91"/>
      <c r="J110" s="94">
        <v>2</v>
      </c>
      <c r="K110" s="92"/>
      <c r="L110" s="89"/>
      <c r="M110" s="92"/>
      <c r="N110" s="95">
        <v>4</v>
      </c>
      <c r="O110" s="92"/>
      <c r="P110" s="94">
        <v>1</v>
      </c>
      <c r="Q110" s="92"/>
      <c r="R110" s="96"/>
      <c r="S110" s="53">
        <f t="shared" si="8"/>
        <v>13</v>
      </c>
    </row>
    <row r="111" spans="1:19" ht="18.75">
      <c r="A111" s="55" t="s">
        <v>37</v>
      </c>
      <c r="B111" s="190" t="s">
        <v>247</v>
      </c>
      <c r="C111" s="52">
        <v>4</v>
      </c>
      <c r="D111" s="88">
        <v>28</v>
      </c>
      <c r="E111" s="94">
        <v>1</v>
      </c>
      <c r="F111" s="52">
        <v>22</v>
      </c>
      <c r="G111" s="88">
        <v>18</v>
      </c>
      <c r="H111" s="94">
        <v>2</v>
      </c>
      <c r="I111" s="104">
        <v>15</v>
      </c>
      <c r="J111" s="94">
        <v>3</v>
      </c>
      <c r="K111" s="88">
        <v>8</v>
      </c>
      <c r="L111" s="94">
        <v>1</v>
      </c>
      <c r="M111" s="105">
        <v>19</v>
      </c>
      <c r="N111" s="95">
        <v>9</v>
      </c>
      <c r="O111" s="88">
        <v>3</v>
      </c>
      <c r="P111" s="89"/>
      <c r="Q111" s="92"/>
      <c r="R111" s="96"/>
      <c r="S111" s="53">
        <f t="shared" si="8"/>
        <v>133</v>
      </c>
    </row>
    <row r="112" spans="1:19" ht="18.75">
      <c r="A112" s="51" t="s">
        <v>16</v>
      </c>
      <c r="B112" s="190" t="s">
        <v>212</v>
      </c>
      <c r="C112" s="97"/>
      <c r="D112" s="91"/>
      <c r="E112" s="103">
        <v>1</v>
      </c>
      <c r="F112" s="97"/>
      <c r="G112" s="91"/>
      <c r="H112" s="89"/>
      <c r="I112" s="91"/>
      <c r="J112" s="94">
        <v>2</v>
      </c>
      <c r="K112" s="91"/>
      <c r="L112" s="89"/>
      <c r="M112" s="91"/>
      <c r="N112" s="89"/>
      <c r="O112" s="91"/>
      <c r="P112" s="89"/>
      <c r="Q112" s="91"/>
      <c r="R112" s="102"/>
      <c r="S112" s="53">
        <f t="shared" si="8"/>
        <v>3</v>
      </c>
    </row>
    <row r="113" spans="1:19" ht="18.75">
      <c r="A113" s="51" t="s">
        <v>216</v>
      </c>
      <c r="B113" s="193" t="s">
        <v>217</v>
      </c>
      <c r="C113" s="97"/>
      <c r="D113" s="91"/>
      <c r="E113" s="103">
        <v>9</v>
      </c>
      <c r="F113" s="97"/>
      <c r="G113" s="192"/>
      <c r="H113" s="103">
        <v>1</v>
      </c>
      <c r="I113" s="192"/>
      <c r="J113" s="94">
        <v>6</v>
      </c>
      <c r="K113" s="91"/>
      <c r="L113" s="98"/>
      <c r="M113" s="91"/>
      <c r="N113" s="94">
        <v>5</v>
      </c>
      <c r="O113" s="91"/>
      <c r="P113" s="94">
        <v>4</v>
      </c>
      <c r="Q113" s="91"/>
      <c r="R113" s="102"/>
      <c r="S113" s="53">
        <f t="shared" si="8"/>
        <v>25</v>
      </c>
    </row>
    <row r="114" spans="1:19" ht="18.75">
      <c r="A114" s="51" t="s">
        <v>37</v>
      </c>
      <c r="B114" s="190" t="s">
        <v>229</v>
      </c>
      <c r="C114" s="97"/>
      <c r="D114" s="91"/>
      <c r="E114" s="98"/>
      <c r="F114" s="97"/>
      <c r="G114" s="189">
        <v>2</v>
      </c>
      <c r="H114" s="103">
        <v>2</v>
      </c>
      <c r="I114" s="92"/>
      <c r="J114" s="89"/>
      <c r="K114" s="100">
        <v>1</v>
      </c>
      <c r="L114" s="98"/>
      <c r="M114" s="92"/>
      <c r="N114" s="89"/>
      <c r="O114" s="92"/>
      <c r="P114" s="89"/>
      <c r="Q114" s="91"/>
      <c r="R114" s="102"/>
      <c r="S114" s="53">
        <f t="shared" si="8"/>
        <v>5</v>
      </c>
    </row>
    <row r="115" spans="1:19" ht="18.75">
      <c r="A115" s="51" t="s">
        <v>16</v>
      </c>
      <c r="B115" s="190" t="s">
        <v>228</v>
      </c>
      <c r="C115" s="97"/>
      <c r="D115" s="91"/>
      <c r="E115" s="98"/>
      <c r="F115" s="97"/>
      <c r="G115" s="192"/>
      <c r="H115" s="103">
        <v>1</v>
      </c>
      <c r="I115" s="92"/>
      <c r="J115" s="89"/>
      <c r="K115" s="91"/>
      <c r="L115" s="98"/>
      <c r="M115" s="92"/>
      <c r="N115" s="89"/>
      <c r="O115" s="92"/>
      <c r="P115" s="89"/>
      <c r="Q115" s="91"/>
      <c r="R115" s="102"/>
      <c r="S115" s="53">
        <f t="shared" si="8"/>
        <v>1</v>
      </c>
    </row>
    <row r="116" spans="1:19" ht="18.75">
      <c r="A116" s="51" t="s">
        <v>216</v>
      </c>
      <c r="B116" s="193" t="s">
        <v>232</v>
      </c>
      <c r="C116" s="97"/>
      <c r="D116" s="91"/>
      <c r="E116" s="103">
        <v>4</v>
      </c>
      <c r="F116" s="97"/>
      <c r="G116" s="192"/>
      <c r="H116" s="98"/>
      <c r="I116" s="192"/>
      <c r="J116" s="94">
        <v>3</v>
      </c>
      <c r="K116" s="91"/>
      <c r="L116" s="98"/>
      <c r="M116" s="91"/>
      <c r="N116" s="94">
        <v>2</v>
      </c>
      <c r="O116" s="91"/>
      <c r="P116" s="94">
        <v>1</v>
      </c>
      <c r="Q116" s="91"/>
      <c r="R116" s="102"/>
      <c r="S116" s="53">
        <f t="shared" si="8"/>
        <v>10</v>
      </c>
    </row>
    <row r="117" spans="1:19" ht="18.75">
      <c r="A117" s="55" t="s">
        <v>37</v>
      </c>
      <c r="B117" s="190" t="s">
        <v>249</v>
      </c>
      <c r="C117" s="52">
        <v>1</v>
      </c>
      <c r="D117" s="100">
        <v>3</v>
      </c>
      <c r="E117" s="98"/>
      <c r="F117" s="52">
        <v>11</v>
      </c>
      <c r="G117" s="100">
        <v>2</v>
      </c>
      <c r="H117" s="98"/>
      <c r="I117" s="100">
        <v>1</v>
      </c>
      <c r="J117" s="98"/>
      <c r="K117" s="100">
        <v>1</v>
      </c>
      <c r="L117" s="98"/>
      <c r="M117" s="100">
        <v>3</v>
      </c>
      <c r="N117" s="103">
        <v>2</v>
      </c>
      <c r="O117" s="91"/>
      <c r="P117" s="98"/>
      <c r="Q117" s="91"/>
      <c r="R117" s="102"/>
      <c r="S117" s="53">
        <f t="shared" si="8"/>
        <v>24</v>
      </c>
    </row>
    <row r="118" spans="1:19" ht="18.75">
      <c r="A118" s="51" t="s">
        <v>216</v>
      </c>
      <c r="B118" s="193" t="s">
        <v>265</v>
      </c>
      <c r="C118" s="97"/>
      <c r="D118" s="91"/>
      <c r="E118" s="103">
        <v>2</v>
      </c>
      <c r="F118" s="97"/>
      <c r="G118" s="192"/>
      <c r="H118" s="98"/>
      <c r="I118" s="192"/>
      <c r="J118" s="98"/>
      <c r="K118" s="91"/>
      <c r="L118" s="98"/>
      <c r="M118" s="91"/>
      <c r="N118" s="94">
        <v>2</v>
      </c>
      <c r="O118" s="91"/>
      <c r="P118" s="98"/>
      <c r="Q118" s="91"/>
      <c r="R118" s="102"/>
      <c r="S118" s="53">
        <f t="shared" si="8"/>
        <v>4</v>
      </c>
    </row>
    <row r="119" spans="1:19" ht="18.75">
      <c r="A119" s="51" t="s">
        <v>216</v>
      </c>
      <c r="B119" s="229" t="s">
        <v>271</v>
      </c>
      <c r="C119" s="97"/>
      <c r="D119" s="91"/>
      <c r="E119" s="103">
        <v>5</v>
      </c>
      <c r="F119" s="97"/>
      <c r="G119" s="192"/>
      <c r="H119" s="103">
        <v>1</v>
      </c>
      <c r="I119" s="192"/>
      <c r="J119" s="103">
        <v>5</v>
      </c>
      <c r="K119" s="91"/>
      <c r="L119" s="98"/>
      <c r="M119" s="91"/>
      <c r="N119" s="94">
        <v>3</v>
      </c>
      <c r="O119" s="91"/>
      <c r="P119" s="103">
        <v>1</v>
      </c>
      <c r="Q119" s="91"/>
      <c r="R119" s="102"/>
      <c r="S119" s="53">
        <f t="shared" si="8"/>
        <v>15</v>
      </c>
    </row>
    <row r="120" spans="1:19" ht="18.75">
      <c r="A120" s="55" t="s">
        <v>37</v>
      </c>
      <c r="B120" s="231" t="s">
        <v>279</v>
      </c>
      <c r="C120" s="232">
        <v>2</v>
      </c>
      <c r="D120" s="233">
        <v>13</v>
      </c>
      <c r="E120" s="103">
        <v>2</v>
      </c>
      <c r="F120" s="232">
        <v>5</v>
      </c>
      <c r="G120" s="233">
        <v>4</v>
      </c>
      <c r="H120" s="98"/>
      <c r="I120" s="233">
        <v>5</v>
      </c>
      <c r="J120" s="103">
        <v>2</v>
      </c>
      <c r="K120" s="233">
        <v>7</v>
      </c>
      <c r="L120" s="103">
        <v>1</v>
      </c>
      <c r="M120" s="233">
        <v>7</v>
      </c>
      <c r="N120" s="103">
        <v>4</v>
      </c>
      <c r="O120" s="233">
        <v>5</v>
      </c>
      <c r="P120" s="103">
        <v>2</v>
      </c>
      <c r="Q120" s="91"/>
      <c r="R120" s="102"/>
      <c r="S120" s="58">
        <f t="shared" si="8"/>
        <v>59</v>
      </c>
    </row>
    <row r="121" spans="1:19" ht="18.75">
      <c r="A121" s="51" t="s">
        <v>16</v>
      </c>
      <c r="B121" s="234" t="s">
        <v>281</v>
      </c>
      <c r="C121" s="97"/>
      <c r="D121" s="91"/>
      <c r="E121" s="98"/>
      <c r="F121" s="232">
        <v>1</v>
      </c>
      <c r="G121" s="192"/>
      <c r="H121" s="98"/>
      <c r="I121" s="192"/>
      <c r="J121" s="98"/>
      <c r="K121" s="91"/>
      <c r="L121" s="98"/>
      <c r="M121" s="233">
        <v>2</v>
      </c>
      <c r="N121" s="98"/>
      <c r="O121" s="91"/>
      <c r="P121" s="98"/>
      <c r="Q121" s="91"/>
      <c r="R121" s="102"/>
      <c r="S121" s="53">
        <f t="shared" si="8"/>
        <v>3</v>
      </c>
    </row>
    <row r="122" spans="1:19" ht="18.75">
      <c r="A122" s="51" t="s">
        <v>216</v>
      </c>
      <c r="B122" s="236" t="s">
        <v>284</v>
      </c>
      <c r="C122" s="97"/>
      <c r="D122" s="91"/>
      <c r="E122" s="98"/>
      <c r="F122" s="97"/>
      <c r="G122" s="192"/>
      <c r="H122" s="98"/>
      <c r="I122" s="192"/>
      <c r="J122" s="103">
        <v>1</v>
      </c>
      <c r="K122" s="91"/>
      <c r="L122" s="98"/>
      <c r="M122" s="91"/>
      <c r="N122" s="94">
        <v>1</v>
      </c>
      <c r="O122" s="91"/>
      <c r="P122" s="98"/>
      <c r="Q122" s="91"/>
      <c r="R122" s="102"/>
      <c r="S122" s="53">
        <f t="shared" ref="S122" si="9">SUM(C122:R122)</f>
        <v>2</v>
      </c>
    </row>
    <row r="123" spans="1:19" ht="18.75">
      <c r="A123" s="55" t="s">
        <v>37</v>
      </c>
      <c r="B123" s="239" t="s">
        <v>293</v>
      </c>
      <c r="C123" s="97"/>
      <c r="D123" s="233">
        <v>2</v>
      </c>
      <c r="E123" s="103">
        <v>1</v>
      </c>
      <c r="F123" s="232">
        <v>4</v>
      </c>
      <c r="G123" s="233">
        <v>1</v>
      </c>
      <c r="H123" s="98"/>
      <c r="I123" s="192"/>
      <c r="J123" s="98"/>
      <c r="K123" s="233">
        <v>2</v>
      </c>
      <c r="L123" s="103">
        <v>1</v>
      </c>
      <c r="M123" s="233">
        <v>2</v>
      </c>
      <c r="N123" s="103">
        <v>1</v>
      </c>
      <c r="O123" s="233">
        <v>1</v>
      </c>
      <c r="P123" s="103">
        <v>1</v>
      </c>
      <c r="Q123" s="91"/>
      <c r="R123" s="102"/>
      <c r="S123" s="53">
        <f t="shared" si="8"/>
        <v>16</v>
      </c>
    </row>
    <row r="124" spans="1:19" ht="18.75">
      <c r="A124" s="51" t="s">
        <v>216</v>
      </c>
      <c r="B124" s="245" t="s">
        <v>300</v>
      </c>
      <c r="C124" s="97"/>
      <c r="D124" s="91"/>
      <c r="E124" s="103">
        <v>4</v>
      </c>
      <c r="F124" s="97"/>
      <c r="G124" s="192"/>
      <c r="H124" s="98"/>
      <c r="I124" s="192"/>
      <c r="J124" s="103">
        <v>2</v>
      </c>
      <c r="K124" s="91"/>
      <c r="L124" s="98"/>
      <c r="M124" s="92"/>
      <c r="N124" s="89"/>
      <c r="O124" s="91"/>
      <c r="P124" s="94">
        <v>1</v>
      </c>
      <c r="Q124" s="91"/>
      <c r="R124" s="102"/>
      <c r="S124" s="53">
        <f t="shared" si="8"/>
        <v>7</v>
      </c>
    </row>
    <row r="125" spans="1:19" ht="18.75">
      <c r="A125" s="51" t="s">
        <v>216</v>
      </c>
      <c r="B125" s="250" t="s">
        <v>314</v>
      </c>
      <c r="C125" s="97"/>
      <c r="D125" s="91"/>
      <c r="E125" s="103">
        <v>3</v>
      </c>
      <c r="F125" s="97"/>
      <c r="G125" s="192"/>
      <c r="H125" s="103">
        <v>1</v>
      </c>
      <c r="I125" s="192"/>
      <c r="J125" s="103">
        <v>2</v>
      </c>
      <c r="K125" s="91"/>
      <c r="L125" s="98"/>
      <c r="M125" s="92"/>
      <c r="N125" s="98"/>
      <c r="O125" s="91"/>
      <c r="P125" s="103">
        <v>1</v>
      </c>
      <c r="Q125" s="91"/>
      <c r="R125" s="102"/>
      <c r="S125" s="53">
        <f t="shared" si="8"/>
        <v>7</v>
      </c>
    </row>
    <row r="126" spans="1:19" ht="19.5" thickBot="1">
      <c r="A126" s="51" t="s">
        <v>216</v>
      </c>
      <c r="B126" s="255" t="s">
        <v>324</v>
      </c>
      <c r="C126" s="97"/>
      <c r="D126" s="91"/>
      <c r="E126" s="103">
        <v>6</v>
      </c>
      <c r="F126" s="97"/>
      <c r="G126" s="192"/>
      <c r="H126" s="98"/>
      <c r="I126" s="192"/>
      <c r="J126" s="103">
        <v>5</v>
      </c>
      <c r="K126" s="91"/>
      <c r="L126" s="98"/>
      <c r="M126" s="92"/>
      <c r="N126" s="103">
        <v>5</v>
      </c>
      <c r="O126" s="91"/>
      <c r="P126" s="103">
        <v>1</v>
      </c>
      <c r="Q126" s="91"/>
      <c r="R126" s="102"/>
      <c r="S126" s="53">
        <f t="shared" si="8"/>
        <v>17</v>
      </c>
    </row>
    <row r="127" spans="1:19" ht="19.5" thickBot="1">
      <c r="A127" s="291" t="s">
        <v>38</v>
      </c>
      <c r="B127" s="292"/>
      <c r="C127" s="106">
        <f>SUM(C94:C126)</f>
        <v>109</v>
      </c>
      <c r="D127" s="107">
        <f>SUM(D94:D126)</f>
        <v>450</v>
      </c>
      <c r="E127" s="108">
        <f>SUM(E94:E126)</f>
        <v>107</v>
      </c>
      <c r="F127" s="109">
        <f>SUM(F94:F126)</f>
        <v>259</v>
      </c>
      <c r="G127" s="110">
        <f>SUM(G94:G126)</f>
        <v>926</v>
      </c>
      <c r="H127" s="111">
        <f>SUM(H94:H126)</f>
        <v>40</v>
      </c>
      <c r="I127" s="112">
        <f>SUM(I94:I126)</f>
        <v>254</v>
      </c>
      <c r="J127" s="113">
        <f>SUM(J94:J126)</f>
        <v>54</v>
      </c>
      <c r="K127" s="114">
        <f>SUM(K94:K126)</f>
        <v>392</v>
      </c>
      <c r="L127" s="115">
        <f>SUM(L94:L126)</f>
        <v>34</v>
      </c>
      <c r="M127" s="116">
        <f>SUM(M94:M126)</f>
        <v>287</v>
      </c>
      <c r="N127" s="117">
        <f>SUM(N94:N126)</f>
        <v>77</v>
      </c>
      <c r="O127" s="118">
        <f>SUM(O94:O126)</f>
        <v>652</v>
      </c>
      <c r="P127" s="119">
        <f>SUM(P94:P126)</f>
        <v>38</v>
      </c>
      <c r="Q127" s="120">
        <f>SUM(Q94:Q126)</f>
        <v>33</v>
      </c>
      <c r="R127" s="121">
        <f>SUM(R94:R126)</f>
        <v>2</v>
      </c>
      <c r="S127" s="72">
        <f t="shared" ref="S127" si="10">SUM(C127:R127)</f>
        <v>3714</v>
      </c>
    </row>
    <row r="128" spans="1:19" ht="19.5" customHeight="1">
      <c r="A128" s="326" t="s">
        <v>57</v>
      </c>
      <c r="B128" s="327"/>
      <c r="C128" s="324">
        <f>SUM(C127:R127)</f>
        <v>3714</v>
      </c>
      <c r="D128" s="316" t="s">
        <v>58</v>
      </c>
      <c r="E128" s="317"/>
      <c r="F128" s="318" t="s">
        <v>59</v>
      </c>
      <c r="G128" s="319"/>
    </row>
    <row r="129" spans="1:7" ht="19.5" customHeight="1" thickBot="1">
      <c r="A129" s="328"/>
      <c r="B129" s="329"/>
      <c r="C129" s="325"/>
      <c r="D129" s="286">
        <f>D127+G127+I127+K127+M127+O127+Q127</f>
        <v>2994</v>
      </c>
      <c r="E129" s="287"/>
      <c r="F129" s="287">
        <f>C127+E127+F127+H127+J127+L127+N127+P127+R127</f>
        <v>720</v>
      </c>
      <c r="G129" s="288"/>
    </row>
    <row r="130" spans="1:7" ht="9.9499999999999993" customHeight="1" thickBot="1"/>
    <row r="131" spans="1:7" s="122" customFormat="1" ht="18.75">
      <c r="A131" s="320" t="s">
        <v>60</v>
      </c>
      <c r="B131" s="321"/>
      <c r="C131" s="324">
        <f>C60+C128</f>
        <v>9891</v>
      </c>
      <c r="D131" s="282" t="s">
        <v>58</v>
      </c>
      <c r="E131" s="283"/>
      <c r="F131" s="284" t="s">
        <v>59</v>
      </c>
      <c r="G131" s="285"/>
    </row>
    <row r="132" spans="1:7" s="122" customFormat="1" ht="19.5" thickBot="1">
      <c r="A132" s="322"/>
      <c r="B132" s="323"/>
      <c r="C132" s="325"/>
      <c r="D132" s="286">
        <f>D61+D129</f>
        <v>9060</v>
      </c>
      <c r="E132" s="287"/>
      <c r="F132" s="287">
        <f>F61+F129</f>
        <v>831</v>
      </c>
      <c r="G132" s="288"/>
    </row>
    <row r="133" spans="1:7" ht="15" customHeight="1" thickBot="1">
      <c r="C133" s="223"/>
    </row>
    <row r="134" spans="1:7" s="122" customFormat="1" ht="18.75">
      <c r="A134" s="333" t="s">
        <v>61</v>
      </c>
      <c r="B134" s="334"/>
      <c r="C134" s="337">
        <f>C88+C131</f>
        <v>14051</v>
      </c>
      <c r="D134" s="282" t="s">
        <v>58</v>
      </c>
      <c r="E134" s="283"/>
      <c r="F134" s="284" t="s">
        <v>59</v>
      </c>
      <c r="G134" s="285"/>
    </row>
    <row r="135" spans="1:7" ht="19.5" thickBot="1">
      <c r="A135" s="335"/>
      <c r="B135" s="336"/>
      <c r="C135" s="338"/>
      <c r="D135" s="330">
        <f>D61+D89+D129</f>
        <v>13208</v>
      </c>
      <c r="E135" s="331"/>
      <c r="F135" s="331">
        <f>F61+F89+F129</f>
        <v>843</v>
      </c>
      <c r="G135" s="332"/>
    </row>
  </sheetData>
  <mergeCells count="49">
    <mergeCell ref="D134:E134"/>
    <mergeCell ref="F134:G134"/>
    <mergeCell ref="D135:E135"/>
    <mergeCell ref="F135:G135"/>
    <mergeCell ref="A134:B135"/>
    <mergeCell ref="C134:C135"/>
    <mergeCell ref="A127:B127"/>
    <mergeCell ref="A128:B129"/>
    <mergeCell ref="C128:C129"/>
    <mergeCell ref="D128:E128"/>
    <mergeCell ref="F128:G128"/>
    <mergeCell ref="D129:E129"/>
    <mergeCell ref="F129:G129"/>
    <mergeCell ref="A131:B132"/>
    <mergeCell ref="C131:C132"/>
    <mergeCell ref="D131:E131"/>
    <mergeCell ref="F131:G131"/>
    <mergeCell ref="D132:E132"/>
    <mergeCell ref="F132:G132"/>
    <mergeCell ref="A87:B87"/>
    <mergeCell ref="A91:S91"/>
    <mergeCell ref="A92:A93"/>
    <mergeCell ref="B92:B93"/>
    <mergeCell ref="C92:R92"/>
    <mergeCell ref="S92:S93"/>
    <mergeCell ref="A88:B89"/>
    <mergeCell ref="C88:C89"/>
    <mergeCell ref="D88:E88"/>
    <mergeCell ref="F88:G88"/>
    <mergeCell ref="D89:E89"/>
    <mergeCell ref="F89:G89"/>
    <mergeCell ref="A64:A65"/>
    <mergeCell ref="B64:B65"/>
    <mergeCell ref="O64:O65"/>
    <mergeCell ref="C64:N64"/>
    <mergeCell ref="A63:O63"/>
    <mergeCell ref="A1:F1"/>
    <mergeCell ref="D60:E60"/>
    <mergeCell ref="F60:G60"/>
    <mergeCell ref="D61:E61"/>
    <mergeCell ref="F61:G61"/>
    <mergeCell ref="D59:E59"/>
    <mergeCell ref="A58:B58"/>
    <mergeCell ref="A2:A3"/>
    <mergeCell ref="B2:B3"/>
    <mergeCell ref="C2:D2"/>
    <mergeCell ref="F2:F3"/>
    <mergeCell ref="A60:B61"/>
    <mergeCell ref="C60:C61"/>
  </mergeCells>
  <pageMargins left="0.23622047244094491" right="0.23622047244094491" top="0.39370078740157483" bottom="0.31496062992125984" header="0.23622047244094491" footer="0.15748031496062992"/>
  <pageSetup paperSize="9" scale="44" fitToHeight="3" orientation="landscape" r:id="rId1"/>
  <headerFooter>
    <oddHeader>&amp;R&amp;F</oddHeader>
    <oddFooter>Σελίδα &amp;P από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3</vt:i4>
      </vt:variant>
    </vt:vector>
  </HeadingPairs>
  <TitlesOfParts>
    <vt:vector size="5" baseType="lpstr">
      <vt:lpstr>ΠΡΟΣΛΗΨΕΙΣ 2016-17</vt:lpstr>
      <vt:lpstr>Προσληψεις Αθμιας 2016-2017</vt:lpstr>
      <vt:lpstr>'ΠΡΟΣΛΗΨΕΙΣ 2016-17'!Print_Area</vt:lpstr>
      <vt:lpstr>'Προσληψεις Αθμιας 2016-2017'!Print_Area</vt:lpstr>
      <vt:lpstr>'ΠΡΟΣΛΗΨΕΙΣ 2016-17'!Print_Titles</vt:lpstr>
    </vt:vector>
  </TitlesOfParts>
  <Company>info-quest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SPXANIA</dc:creator>
  <cp:lastModifiedBy>Quest User</cp:lastModifiedBy>
  <cp:lastPrinted>2017-04-07T12:27:59Z</cp:lastPrinted>
  <dcterms:created xsi:type="dcterms:W3CDTF">2011-07-07T09:23:44Z</dcterms:created>
  <dcterms:modified xsi:type="dcterms:W3CDTF">2018-01-18T08:03:55Z</dcterms:modified>
</cp:coreProperties>
</file>