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2435" windowHeight="12330" activeTab="1"/>
  </bookViews>
  <sheets>
    <sheet name="ΑΡΧΙΚΟΣ ΠΡΟΫΠ. ΕΣΟΔΩΝ 2017" sheetId="3" r:id="rId1"/>
    <sheet name="ΑΡΧΙΚΟΣ ΠΡΟΫΠ. ΕΞΟΔΩΝ 2017" sheetId="4" r:id="rId2"/>
  </sheets>
  <calcPr calcId="125725"/>
</workbook>
</file>

<file path=xl/calcChain.xml><?xml version="1.0" encoding="utf-8"?>
<calcChain xmlns="http://schemas.openxmlformats.org/spreadsheetml/2006/main">
  <c r="C1139" i="4"/>
  <c r="C1140" s="1"/>
  <c r="C1141" s="1"/>
  <c r="C1142" s="1"/>
  <c r="C1127"/>
  <c r="C1128" s="1"/>
  <c r="C1129" s="1"/>
  <c r="C1121"/>
  <c r="C1120"/>
  <c r="C1119"/>
  <c r="C1116"/>
  <c r="C1108"/>
  <c r="C1107"/>
  <c r="C1106"/>
  <c r="C1096"/>
  <c r="C1097" s="1"/>
  <c r="C1095"/>
  <c r="C1092"/>
  <c r="C1082"/>
  <c r="C1083" s="1"/>
  <c r="C1081"/>
  <c r="C1072"/>
  <c r="C1053"/>
  <c r="C1054" s="1"/>
  <c r="C1052"/>
  <c r="C1049"/>
  <c r="C1033"/>
  <c r="C1034" s="1"/>
  <c r="C1032"/>
  <c r="C1024"/>
  <c r="C1007"/>
  <c r="C1008" s="1"/>
  <c r="C1006"/>
  <c r="C1003"/>
  <c r="C985"/>
  <c r="C984"/>
  <c r="C976"/>
  <c r="C973"/>
  <c r="C970"/>
  <c r="C962"/>
  <c r="C942"/>
  <c r="C933"/>
  <c r="C977" s="1"/>
  <c r="C928"/>
  <c r="C986" s="1"/>
  <c r="C1130" s="1"/>
  <c r="C927"/>
  <c r="C900"/>
  <c r="C899"/>
  <c r="C896"/>
  <c r="C892"/>
  <c r="C901" s="1"/>
  <c r="C891"/>
  <c r="C880"/>
  <c r="C881" s="1"/>
  <c r="C882" s="1"/>
  <c r="C872"/>
  <c r="C868"/>
  <c r="C873" s="1"/>
  <c r="C863"/>
  <c r="C849"/>
  <c r="C845"/>
  <c r="C864" s="1"/>
  <c r="C840"/>
  <c r="C839"/>
  <c r="C832"/>
  <c r="C833" s="1"/>
  <c r="C831"/>
  <c r="C823"/>
  <c r="C824" s="1"/>
  <c r="C825" s="1"/>
  <c r="C805"/>
  <c r="C806" s="1"/>
  <c r="C807" s="1"/>
  <c r="C792"/>
  <c r="C789"/>
  <c r="C793" s="1"/>
  <c r="C794" s="1"/>
  <c r="C781"/>
  <c r="C782" s="1"/>
  <c r="C783" s="1"/>
  <c r="C774"/>
  <c r="C773"/>
  <c r="C768"/>
  <c r="C763"/>
  <c r="C769" s="1"/>
  <c r="C775" s="1"/>
  <c r="C755"/>
  <c r="C750"/>
  <c r="C747"/>
  <c r="C744"/>
  <c r="C740"/>
  <c r="C756" s="1"/>
  <c r="C735"/>
  <c r="C734"/>
  <c r="C729"/>
  <c r="C726"/>
  <c r="C730" s="1"/>
  <c r="C721"/>
  <c r="C717"/>
  <c r="C711"/>
  <c r="C722" s="1"/>
  <c r="C757" s="1"/>
  <c r="C702"/>
  <c r="C699"/>
  <c r="C703" s="1"/>
  <c r="C694"/>
  <c r="C686"/>
  <c r="C695" s="1"/>
  <c r="C704" s="1"/>
  <c r="C678"/>
  <c r="C671"/>
  <c r="C666"/>
  <c r="C662"/>
  <c r="C679" s="1"/>
  <c r="C657"/>
  <c r="C658" s="1"/>
  <c r="C652"/>
  <c r="C649"/>
  <c r="C645"/>
  <c r="C653" s="1"/>
  <c r="C640"/>
  <c r="C636"/>
  <c r="C625"/>
  <c r="C622"/>
  <c r="C641" s="1"/>
  <c r="C680" s="1"/>
  <c r="C619"/>
  <c r="C611"/>
  <c r="C610"/>
  <c r="C605"/>
  <c r="C595"/>
  <c r="C590"/>
  <c r="C587"/>
  <c r="C581"/>
  <c r="C577"/>
  <c r="C582" s="1"/>
  <c r="C573"/>
  <c r="C572"/>
  <c r="C566"/>
  <c r="C563"/>
  <c r="C550"/>
  <c r="C546"/>
  <c r="C567" s="1"/>
  <c r="C542"/>
  <c r="C541"/>
  <c r="C537"/>
  <c r="C525"/>
  <c r="C521"/>
  <c r="C516"/>
  <c r="C507"/>
  <c r="C504"/>
  <c r="C508" s="1"/>
  <c r="C509" s="1"/>
  <c r="C496"/>
  <c r="C490"/>
  <c r="C487"/>
  <c r="C497" s="1"/>
  <c r="C482"/>
  <c r="C483" s="1"/>
  <c r="C477"/>
  <c r="C473"/>
  <c r="C467"/>
  <c r="C463"/>
  <c r="C478" s="1"/>
  <c r="C458"/>
  <c r="C455"/>
  <c r="C459" s="1"/>
  <c r="C450"/>
  <c r="C446"/>
  <c r="C434"/>
  <c r="C430"/>
  <c r="C451" s="1"/>
  <c r="C424"/>
  <c r="C416"/>
  <c r="C415"/>
  <c r="C399"/>
  <c r="C392"/>
  <c r="C389"/>
  <c r="C383"/>
  <c r="C369"/>
  <c r="C365"/>
  <c r="C400" s="1"/>
  <c r="C358"/>
  <c r="C355"/>
  <c r="C325"/>
  <c r="C322"/>
  <c r="C359" s="1"/>
  <c r="C317"/>
  <c r="C313"/>
  <c r="C303"/>
  <c r="C300"/>
  <c r="C291"/>
  <c r="C318" s="1"/>
  <c r="C286"/>
  <c r="C272"/>
  <c r="C269"/>
  <c r="C266"/>
  <c r="C287" s="1"/>
  <c r="C417" s="1"/>
  <c r="C258"/>
  <c r="C253"/>
  <c r="C250"/>
  <c r="C246"/>
  <c r="C243"/>
  <c r="C259" s="1"/>
  <c r="C236"/>
  <c r="C235"/>
  <c r="C230"/>
  <c r="C227"/>
  <c r="C223"/>
  <c r="C222"/>
  <c r="C219"/>
  <c r="C214"/>
  <c r="C211"/>
  <c r="C215" s="1"/>
  <c r="C201"/>
  <c r="C195"/>
  <c r="C196" s="1"/>
  <c r="C190"/>
  <c r="C186"/>
  <c r="C175"/>
  <c r="C172"/>
  <c r="C191" s="1"/>
  <c r="C260" s="1"/>
  <c r="C168"/>
  <c r="C160"/>
  <c r="C159"/>
  <c r="C156"/>
  <c r="C151"/>
  <c r="C142"/>
  <c r="C152" s="1"/>
  <c r="C135"/>
  <c r="C128"/>
  <c r="C123"/>
  <c r="C129" s="1"/>
  <c r="C116"/>
  <c r="C109"/>
  <c r="C106"/>
  <c r="C99"/>
  <c r="C83"/>
  <c r="C78"/>
  <c r="C117" s="1"/>
  <c r="C73"/>
  <c r="C72"/>
  <c r="C63"/>
  <c r="C64" s="1"/>
  <c r="C55"/>
  <c r="C51"/>
  <c r="C38"/>
  <c r="C56" s="1"/>
  <c r="C25"/>
  <c r="C22"/>
  <c r="C15"/>
  <c r="C26" s="1"/>
  <c r="C161" s="1"/>
  <c r="C549" i="3"/>
  <c r="C475"/>
  <c r="C449"/>
  <c r="C450" s="1"/>
  <c r="C438"/>
  <c r="C426"/>
  <c r="C403"/>
  <c r="C389"/>
  <c r="C377"/>
  <c r="C345"/>
  <c r="C308"/>
  <c r="C309" s="1"/>
  <c r="C289"/>
  <c r="C290" s="1"/>
  <c r="C259"/>
  <c r="C244"/>
  <c r="C231"/>
  <c r="C226"/>
  <c r="C232" s="1"/>
  <c r="C200"/>
  <c r="C201" s="1"/>
  <c r="C191"/>
  <c r="C192" s="1"/>
  <c r="C176"/>
  <c r="C165"/>
  <c r="C166" s="1"/>
  <c r="C144"/>
  <c r="C145" s="1"/>
  <c r="C131"/>
  <c r="C132" s="1"/>
  <c r="C126"/>
  <c r="C112"/>
  <c r="C106"/>
  <c r="C98"/>
  <c r="C92"/>
  <c r="C82"/>
  <c r="C75"/>
  <c r="C69"/>
  <c r="C62"/>
  <c r="C47"/>
  <c r="C48" s="1"/>
  <c r="C39"/>
  <c r="C40" s="1"/>
  <c r="C30"/>
  <c r="C17"/>
  <c r="C31" s="1"/>
  <c r="C612" i="4" l="1"/>
  <c r="C874"/>
  <c r="C902" s="1"/>
  <c r="C498"/>
  <c r="C795" s="1"/>
  <c r="C99" i="3"/>
  <c r="C146" s="1"/>
  <c r="C113"/>
  <c r="C378"/>
  <c r="C379" s="1"/>
  <c r="C550"/>
  <c r="C551" s="1"/>
  <c r="C260"/>
  <c r="C261" s="1"/>
  <c r="C439"/>
  <c r="C451" s="1"/>
  <c r="C310"/>
  <c r="C1143" i="4" l="1"/>
  <c r="C552" i="3"/>
</calcChain>
</file>

<file path=xl/sharedStrings.xml><?xml version="1.0" encoding="utf-8"?>
<sst xmlns="http://schemas.openxmlformats.org/spreadsheetml/2006/main" count="2916" uniqueCount="2062">
  <si>
    <t>ΕΛΛΗΝΙΚΗ ΔΗΜΟΚΡΑΤΙΑ</t>
  </si>
  <si>
    <t>ΝΟΜΟΣ ΕΒΡΟΥ</t>
  </si>
  <si>
    <t>ΔΗΜΟΣ ΑΛΕΞΑΝΔΡΟΥΠΟΛΗΣ</t>
  </si>
  <si>
    <t>Υπόλοιπα Kωδικών Eσόδων</t>
  </si>
  <si>
    <t>ΓΕΝΙΚΗ ΚΑΤΗΓΟΡΙΑ : 0  ΤΑΚΤΙΚΑ ΕΣΟΔΑ</t>
  </si>
  <si>
    <t>ΚΑΤΗΓΟΡΙΑ        : 01  ΠΡΟΣΟΔΟΙ ΑΠΟ ΑΚΙΝΗΤΗ ΠΕΡΙΟΥΣΙΑ</t>
  </si>
  <si>
    <t>011</t>
  </si>
  <si>
    <t>Μισθώματα</t>
  </si>
  <si>
    <t>Κωδικός</t>
  </si>
  <si>
    <t>Περιγραφή</t>
  </si>
  <si>
    <t>Προϋπολ/θέντα</t>
  </si>
  <si>
    <t>0111.001</t>
  </si>
  <si>
    <t>Μισθώματα από αστικά ακίνητα (άρθρο 192 ΔΚΚ)</t>
  </si>
  <si>
    <t>0111.003</t>
  </si>
  <si>
    <t>Μισθώματα αστικών ακινήτων (άρθρο 192 ΔΚΚ)Σχολικών Μονάδων</t>
  </si>
  <si>
    <t>0113.001</t>
  </si>
  <si>
    <t>Μισθώματα καλλιεργήσιμης γης (άρθρο 195 ΔΚΚ)</t>
  </si>
  <si>
    <t>0113.002</t>
  </si>
  <si>
    <t>Μισθώματα καλλιεργήσιμης γης (άρθρο 195 ΔΚΚ)Σχολικών Μονάδων</t>
  </si>
  <si>
    <t>ΣΥΝΟΛΟ 011</t>
  </si>
  <si>
    <t>012</t>
  </si>
  <si>
    <t>Έσοδα από εκμετάλλευση εδάφους ακίνητης περιουσίας και κοινόχρηστων χώρων</t>
  </si>
  <si>
    <t>0121.001</t>
  </si>
  <si>
    <t xml:space="preserve">Εσοδα από την εκμετάλλευση διαφημιστικών χώρων σε αθλητικές εγκαταστάσεις (άρθρο 56 Ν 2725/99) </t>
  </si>
  <si>
    <t>0122.001</t>
  </si>
  <si>
    <t>Τέλη και δικαιώματα από εμποροπανηγύρεις, παζάρια  (άρθρο 19 ΒΔ 24/9-20/10/1958)</t>
  </si>
  <si>
    <t>0125.001</t>
  </si>
  <si>
    <t xml:space="preserve">Τακτικά έσοδα από δικαίωμα βοσκής (άρθρο 5 ΒΔ 24/9-20/10/1958, άρθρο 16 Ν. 2130/93) </t>
  </si>
  <si>
    <t>0129.001</t>
  </si>
  <si>
    <t>Λοιπά έσοδα από ακίνητα</t>
  </si>
  <si>
    <t>0129.002</t>
  </si>
  <si>
    <t xml:space="preserve">Έσοδα Ωδείου_x000D_
</t>
  </si>
  <si>
    <t>Έσοδα Ωδείου</t>
  </si>
  <si>
    <t>0129.003</t>
  </si>
  <si>
    <t xml:space="preserve">Έσοδα εικαστικού εργαστηρίου_x000D_
</t>
  </si>
  <si>
    <t>Έσοδα εικαστικού εργαστηρίου</t>
  </si>
  <si>
    <t>0129.004</t>
  </si>
  <si>
    <t>Έσοδα ενοικίων θεάτρου - γηπέδου</t>
  </si>
  <si>
    <t>0129.005</t>
  </si>
  <si>
    <t xml:space="preserve">Έσοδα από τη συμμετοχή των δημοτών στα Προγράμματα μαζικής άθλησης και χρήσης νέου Κολυμβητηρίου_x000D_
</t>
  </si>
  <si>
    <t>0129.006</t>
  </si>
  <si>
    <t>Έσοδα από εισιτήρια συναυλιών και άλλων καλλιτεχνικών εκδηλώσεων που διεξάγονται σε αθλητικές εγκαταστάσεις</t>
  </si>
  <si>
    <t>ΣΥΝΟΛΟ 012</t>
  </si>
  <si>
    <t>ΣΥΝΟΛΟ 01</t>
  </si>
  <si>
    <t>ΚΑΤΗΓΟΡΙΑ        : 02  ΕΣΟΔΑ ΑΠΟ ΚΙΝΗΤΗ ΠΕΡΙΟΥΣΙΑ</t>
  </si>
  <si>
    <t>021</t>
  </si>
  <si>
    <t>Τόκοι κεφαλαίων</t>
  </si>
  <si>
    <t>0211.001</t>
  </si>
  <si>
    <t>Τόκοι χρηματικών καταθέσεων σε τράπεζες</t>
  </si>
  <si>
    <t>0211.004</t>
  </si>
  <si>
    <t>Τόκοι χρηματικών καταθέσεων προοριζόμενων για την πληρωμή προνοιακών επιδομάτων</t>
  </si>
  <si>
    <t>ΣΥΝΟΛΟ 021</t>
  </si>
  <si>
    <t>ΣΥΝΟΛΟ 02</t>
  </si>
  <si>
    <t>ΚΑΤΗΓΟΡΙΑ        : 03  ΕΣΟΔΑ ΑΠΟ ΑΝΤΑΠΟΔΟΤΙΚΑ ΤΕΛΗ ΚΑΙ ΔΙΚΑΙΩΜΑΤΑ</t>
  </si>
  <si>
    <t>031</t>
  </si>
  <si>
    <t xml:space="preserve">Υπηρεσίες καθαριότητας και ηλεκτροφωτισμού </t>
  </si>
  <si>
    <t>0311.001</t>
  </si>
  <si>
    <t>Τέλος καθαριότητας και φωτισμού (άρθρο 25 Ν 1828/89)</t>
  </si>
  <si>
    <t>ΣΥΝΟΛΟ 031</t>
  </si>
  <si>
    <t>ΣΥΝΟΛΟ 03</t>
  </si>
  <si>
    <t>ΚΑΤΗΓΟΡΙΑ        : 04  ΕΣΟΔΑ ΑΠΟ ΛΟΙΠΑ ΤΕΛΗ ΔΙΚΑΙΩΜΑΤΑ ΚΑΙ ΠΑΡΟΧΗ ΥΠΗΡΕΣΙΩΝ</t>
  </si>
  <si>
    <t>041</t>
  </si>
  <si>
    <t>Έσοδα νεκροταφείων (άρθρο 4 ΑΝ 582/1968, άρθρο 3 Ν 547/1977)</t>
  </si>
  <si>
    <t>0411.001</t>
  </si>
  <si>
    <t>Δικαίωμα σύστασης οικογενειακού τάφου</t>
  </si>
  <si>
    <t>0412.001</t>
  </si>
  <si>
    <t>Δικαίωμα ενταφιασμού</t>
  </si>
  <si>
    <t>0412.002</t>
  </si>
  <si>
    <t xml:space="preserve">Δικαίωμα ενταφιασμού, με Υ/Δ 1599/1986, σε οικογενειακό τάφο, άλλου βαθμού συγγένειας εξ αίματος ή αγχιστείας με αρχικό-ή δικαιούχο χρήσης  </t>
  </si>
  <si>
    <t>0413.001</t>
  </si>
  <si>
    <t>Δικαίωμα ανανέωσης (παράτασης χρόνου ταφής)</t>
  </si>
  <si>
    <t>0414.001</t>
  </si>
  <si>
    <t>Τέλος ανακομιδής οστών</t>
  </si>
  <si>
    <t>0415.001</t>
  </si>
  <si>
    <t>Δικαιώματα από τη χρήση οστεοφυλακίων</t>
  </si>
  <si>
    <t>0417.001</t>
  </si>
  <si>
    <t>Λοιπά έσοδα νεκροταφείων και ιερών ναών</t>
  </si>
  <si>
    <t>0417.002</t>
  </si>
  <si>
    <t>Παράβολο άδειας εισόδου μαρμαράδων για δόμηση τάφου</t>
  </si>
  <si>
    <t>ΣΥΝΟΛΟ 041</t>
  </si>
  <si>
    <t>043</t>
  </si>
  <si>
    <t>ΕΣΟΔΑ ΑΠΟ ΤΗΝ ΕΚΜΕΤΑΛΛΕΥΣΗ ΕΡΓΩΝ ΚΑΙ ΤΗΝ ΠΑΡΟΧΗ ΥΠΗΡΕΣΙΩΝ</t>
  </si>
  <si>
    <t>0434.005</t>
  </si>
  <si>
    <t>Έσοδα από τη συμμετοχή των δημοτών στα Προγράμματα μαζικής άθλησης και χρήσης νέου Κολυμβητηρίου</t>
  </si>
  <si>
    <t>0434.006</t>
  </si>
  <si>
    <t>0434.009</t>
  </si>
  <si>
    <t>ΣΥΝΟΛΟ 043</t>
  </si>
  <si>
    <t>044</t>
  </si>
  <si>
    <t>Έσοδα από τέλος Ακίνητης περιουσίας</t>
  </si>
  <si>
    <t>0441.001</t>
  </si>
  <si>
    <t>Τέλος ακίνητης περιουσίας (άρθρ. 24, Ν2130/93)</t>
  </si>
  <si>
    <t>0441.002</t>
  </si>
  <si>
    <t>Δικαίωμα Ο.Τ.Α. από Τ.Α.Π. αποδιδόμενο από το Τ.Π&amp;Δ</t>
  </si>
  <si>
    <t>ΣΥΝΟΛΟ 044</t>
  </si>
  <si>
    <t>045</t>
  </si>
  <si>
    <t>Τέλος επί των ακαθαρίστων εσόδων επιτηδευματιών</t>
  </si>
  <si>
    <t>0451.001</t>
  </si>
  <si>
    <t>Τέλος διαμονής παρεπιδημούντων (άρθρο 6 Ν 1080/80, άρθρο 27 παρ.10 Ν 2130/93)</t>
  </si>
  <si>
    <t>0452.001</t>
  </si>
  <si>
    <t>Τέλος επί των ακαθαρίστων εσόδων των κέντρων διασκέδασης, εστιατορίων και συναφών καταστημάτων (άρθρο 20 Ν 2539/97)</t>
  </si>
  <si>
    <t>0452.002</t>
  </si>
  <si>
    <t>Έσοδα 2% από μικτά κέρδη παιγνίων</t>
  </si>
  <si>
    <t>ΣΥΝΟΛΟ 045</t>
  </si>
  <si>
    <t>046</t>
  </si>
  <si>
    <t>Λοιπά τέλη και δικαιώματα</t>
  </si>
  <si>
    <t>0461.001</t>
  </si>
  <si>
    <t>Τέλος χρήσης κοινόχρηστων χώρων (άρθρο 3 Ν 1080/80)</t>
  </si>
  <si>
    <t>0461.002</t>
  </si>
  <si>
    <t>Έσοδα από απευθείας παραχώρηση, με αντάλλαγμα του δικαιώματος απλής χρήσης αιγιαλού &amp; παραλίας</t>
  </si>
  <si>
    <t>0462.001</t>
  </si>
  <si>
    <t>Τέλος διαφήμισης (άρθρο 5 Ν 1900/90)</t>
  </si>
  <si>
    <t>0464.001</t>
  </si>
  <si>
    <t>Τέλη ελεγχόμενης στάθμευσης σε κοινόχρηστους χώρους (άρθρο 4 Ν 1900/90)</t>
  </si>
  <si>
    <t>0468.001</t>
  </si>
  <si>
    <t>Τέλος αδειών οικοδομών (άρθρο 23 ΒΔ 24/9-20/10/1958)</t>
  </si>
  <si>
    <t>0469.001</t>
  </si>
  <si>
    <t>Τέλος ανανεώσιμων πηγών ενέργειας (άρθρο 38 Ν 2773/99, άρθρο 25 Ν 3468/06)</t>
  </si>
  <si>
    <t>ΣΥΝΟΛΟ 046</t>
  </si>
  <si>
    <t>047</t>
  </si>
  <si>
    <t>Δυνητικά ανταποδοτικά τέλη άρθρο 25 Ν 1828/89</t>
  </si>
  <si>
    <t>0471.001</t>
  </si>
  <si>
    <t>Λοιπά δυνητικά τέλη</t>
  </si>
  <si>
    <t>0471.002</t>
  </si>
  <si>
    <t>Τέλος για πολιτικούς γάμους</t>
  </si>
  <si>
    <t>ΣΥΝΟΛΟ 047</t>
  </si>
  <si>
    <t>ΣΥΝΟΛΟ 04</t>
  </si>
  <si>
    <t>ΚΑΤΗΓΟΡΙΑ        : 05  ΦΟΡΟΙ ΚΑΙ ΕΙΣΦΟΡΕΣ</t>
  </si>
  <si>
    <t>051</t>
  </si>
  <si>
    <t>Φόροι</t>
  </si>
  <si>
    <t>0511.001</t>
  </si>
  <si>
    <t>Φόρος ηλεκτροδοτούμενων χώρων (άρθρο 10 Ν 1080/80)</t>
  </si>
  <si>
    <t>ΣΥΝΟΛΟ 051</t>
  </si>
  <si>
    <t>052</t>
  </si>
  <si>
    <t>Εισφορές</t>
  </si>
  <si>
    <t>0521.001</t>
  </si>
  <si>
    <t>Εισφορά σε χρήμα λόγω ένταξης ή επέκτασης πολεοδομικών σχεδίων (άρθρο 24 Συντ.1975/2001, άρθρο 21 Ν 2508/97)</t>
  </si>
  <si>
    <t>0523.001</t>
  </si>
  <si>
    <t>Εισφορά 40% ή 75% του ΚΗ/1947 Ψηφίσματος (άρθρο 34 Ν 1337/83)</t>
  </si>
  <si>
    <t>ΣΥΝΟΛΟ 052</t>
  </si>
  <si>
    <t>ΣΥΝΟΛΟ 05</t>
  </si>
  <si>
    <t>ΚΑΤΗΓΟΡΙΑ        : 06  ΕΣΟΔΑ ΑΠΟ ΕΠΙΧΟΡΗΓΗΣΕΙΣ ΓΙΑ ΛΕΙΤΟΥΡΓΙΚΕΣ ΔΑΠΑΝΕΣ</t>
  </si>
  <si>
    <t>061</t>
  </si>
  <si>
    <t>Από θεσμοθετημένους Πόρους για κάλυψη λειτουργικών δαπανών</t>
  </si>
  <si>
    <t>0611.001</t>
  </si>
  <si>
    <t>ΚΑΠ για την κάλυψη γενικών αναγκών (άρθρο 25 Ν 1828/89, άρθρα 12 και 14 Ν.2880/01 , άρθρο 8 Ν.3106/03)</t>
  </si>
  <si>
    <t>0612.001</t>
  </si>
  <si>
    <t>ΚΑΠ για την καταβολή μισθωμάτων ακινήτων προς στέγαση δημοσίων σχολικών μονάδων και λοιπών υπηρεσιών</t>
  </si>
  <si>
    <t>0614.001</t>
  </si>
  <si>
    <t>ΚΑΠ για την κάλυψη των λειτουργικών αναγκών των σχολείων α/θμιας και β/θμιας εκπάιδευσης (άρθρο 55 Ν 1946/91)</t>
  </si>
  <si>
    <t>0615.001</t>
  </si>
  <si>
    <t>ΚΑΠ για την καταβολή αποζημίωσης σε σχολικούς τροχονόμους (άρθρο 14 Ν 2817/2000)</t>
  </si>
  <si>
    <t>0619.001</t>
  </si>
  <si>
    <t xml:space="preserve">Από εθνικούς πόρους "Έκτακτη επιχορήγηση άρθρου 27 του Ν3756/09 για λειτουργικές δαπάνες."_x000D_
</t>
  </si>
  <si>
    <t>0619.002</t>
  </si>
  <si>
    <t>Οφειλόμενοι ΚΑΠ Δημοσίου προς ΟΤΑ  (άρθρ. 27, Ν.3756/09) για  Επενδύσεις</t>
  </si>
  <si>
    <t>0619.004</t>
  </si>
  <si>
    <t>ΚΑΠ για τη σίτιση μαθητών μουσικών σχολείων</t>
  </si>
  <si>
    <t>ΣΥΝΟΛΟ 061</t>
  </si>
  <si>
    <t>062</t>
  </si>
  <si>
    <t>ΑΠΟ ΘΕΣΜΟΘΕΤΗΜΕΝΟΥΣ ΠΟΡΟΥΣ ΓΙΑ ΚΑΛΥΨΗ ΓΕΝΙΚΩΝ ΑΝΑΓΚΩΝ</t>
  </si>
  <si>
    <t>0621.001</t>
  </si>
  <si>
    <t>Κάλυψη δαπάνης προνοιακών επιδομάτων (άρθρου 94 παρ. 3Β περίπτ.17 Ν 3852/2010)</t>
  </si>
  <si>
    <t>ΣΥΝΟΛΟ 062</t>
  </si>
  <si>
    <t>ΣΥΝΟΛΟ 06</t>
  </si>
  <si>
    <t>ΚΑΤΗΓΟΡΙΑ        : 07  ΛΟΙΠΑ ΤΑΚΤΙΚΑ ΕΣΟΔΑ</t>
  </si>
  <si>
    <t>071</t>
  </si>
  <si>
    <t>Λοιπά τακτικά έσοδα</t>
  </si>
  <si>
    <t>0713.001</t>
  </si>
  <si>
    <t>Παράβολα για την έκδοση των αδειών ίδρυσης και λειτουργίας επιχειρήσεων υγειονομικού ενδιαφέροντος (άρθρο 80 ΚΔΚ)</t>
  </si>
  <si>
    <t>0713.002</t>
  </si>
  <si>
    <t xml:space="preserve">Έσοδα από παράβολα χορήγησης αδειών μουσικής_x000D_
</t>
  </si>
  <si>
    <t>0714.001</t>
  </si>
  <si>
    <t>Έσοδα από τη διάθεση δασικών προϊόντων του δημοσίου (άρθρο 37 ΝΔ 4260/62)</t>
  </si>
  <si>
    <t>0715.001</t>
  </si>
  <si>
    <t>Τέλος διαφήμισης της κατηγορίας Δ' του άρθρου 15 του ΒΔ 24/9-20/10/1958 (άρθρο 9 Ν 2880/2001)</t>
  </si>
  <si>
    <t>0718.002</t>
  </si>
  <si>
    <t>Τέλη Διέλευσης, Χρήσης Δικαιωμάτων Διέλευσης και Εγγυήσεων Καλής Εκτέλεσης των Εργασιών Διέλευσης</t>
  </si>
  <si>
    <t>0718.006</t>
  </si>
  <si>
    <t>Λοιπά τακτικά έσοδα που δεν εντάσσονται στις ανωτέρω τάξεις</t>
  </si>
  <si>
    <t>ΣΥΝΟΛΟ 071</t>
  </si>
  <si>
    <t>ΣΥΝΟΛΟ 07</t>
  </si>
  <si>
    <t>ΣΥΝΟΛΟ 0</t>
  </si>
  <si>
    <t>ΓΕΝΙΚΗ ΚΑΤΗΓΟΡΙΑ : 1  ΕΚΤΑΚΤΑ ΕΣΟΔΑ</t>
  </si>
  <si>
    <t>ΚΑΤΗΓΟΡΙΑ        : 12  ΕΚΤΑΚΤΕΣ ΕΠΙΧΟΡΗΓΗΣΕΙΣ ΓΙΑ ΚΑΛΥΨΗ ΛΕΙΤΟΥΡΓΙΚΩΝ ΔΑΠΑΝΩΝ</t>
  </si>
  <si>
    <t>121</t>
  </si>
  <si>
    <t>ΕΠΙΧΟΡΗΓΗΣΕΙΣ ΓΙΑ ΚΑΛΥΨΗ ΛΕΙΤΟΥΡΓΙΚΩΝ ΔΑΠΑΝΩΝ</t>
  </si>
  <si>
    <t>1212.001</t>
  </si>
  <si>
    <t>Συγχρηματοδοτούμενο πρόγραμμα "ΚΟΙΝΩΦΕΛΗΣ ΑΠΑΣΧΟΛΗΣΗ - ΟΑΕΔ"</t>
  </si>
  <si>
    <t>1212.004</t>
  </si>
  <si>
    <t>Από συγχρηματοδοτούμενα προγράμματα "MARE NOSTRUM"</t>
  </si>
  <si>
    <t>1212.005</t>
  </si>
  <si>
    <t>Από συγχρηματοδοτούμενο πρόγραμμα "Λειτουργία δομών &amp; υπηρεσιών δημόσιας διοίκησης προς όφελος των γυναικών για την καταπολέμηση της βίας-Συμβουλευτικό Κέντρο Δήμου Αλεξανδρούπολης</t>
  </si>
  <si>
    <t>1214.002</t>
  </si>
  <si>
    <t>Επιχορηγήσεις για πυροπροστασία που προορίζονται για λειτουργικές δαπάνες</t>
  </si>
  <si>
    <t>1215.001</t>
  </si>
  <si>
    <t>Επιχορήγηση εξόφλησης ληξιπρόθεσμων οφειλών (Απόφ. ΥΠ.ΕΣ. 2520/2017)</t>
  </si>
  <si>
    <t>1217.001</t>
  </si>
  <si>
    <t xml:space="preserve">Επιχορήγηση για το πρόγραμμα Επισιτιστικής Βοήθειας &amp; Βασικής υλικής Συνδρομής </t>
  </si>
  <si>
    <t>1217.002</t>
  </si>
  <si>
    <t>Επιχορήγηση  προγράμματος "Τοπικοί Οργανισμοί  κατά του εξτρεμισμού LIAISE II"</t>
  </si>
  <si>
    <t>1219.002</t>
  </si>
  <si>
    <t xml:space="preserve">Επιχορήγηση για την λειτουργία των Κατασκηνώσεων </t>
  </si>
  <si>
    <t>1219.003</t>
  </si>
  <si>
    <t>Επιχορήγηση από ΟΑΕΔ ασφαλιστικών εισφορών Κοινωφελής Εργασίας</t>
  </si>
  <si>
    <t>1219.004</t>
  </si>
  <si>
    <t>Έκτακτη επιχορήγηση για Α΄ Κοινωνικών βοηθειών/έκτακτες οικονομικές ενισχύσεις</t>
  </si>
  <si>
    <t>1219.005</t>
  </si>
  <si>
    <t xml:space="preserve">Επιχορήγηση αποζημίωσης συνταξιοτηθ. υπαλλήλων ΚΕΠΑΚΥ (εφάπαξ βοήθημα Ν 103/75)_x000D_
</t>
  </si>
  <si>
    <t>ΣΥΝΟΛΟ 121</t>
  </si>
  <si>
    <t>ΣΥΝΟΛΟ 12</t>
  </si>
  <si>
    <t>ΚΑΤΗΓΟΡΙΑ        : 13  ΕΠΙΧΟΡΗΓΗΣΕΙΣ ΓΙΑ ΕΠΕΝΔΥΣΕΙΣ</t>
  </si>
  <si>
    <t>131</t>
  </si>
  <si>
    <t>ΕΠΙΧΟΡΗΓΗΣΕΙΣ ΑΠΟ ΘΕΣΜΟΘΕΤΗΜΕΝΟΥΣ ΠΟΡΟΥΣ ΓΙΑ ΕΠΕΝΔΥΤΙΚΕΣ ΔΑΠΑΝΕΣ</t>
  </si>
  <si>
    <t>1311.001</t>
  </si>
  <si>
    <t>Κ.Α.Π. επενδυτικών δαπανών των δήμων (ΣΑΤΑ)</t>
  </si>
  <si>
    <t>1312.001</t>
  </si>
  <si>
    <t>Επισκευή και συντήρηση σχολικών κτιρίων άρθρο 13 Ν. 2880/2001</t>
  </si>
  <si>
    <t>1313.001</t>
  </si>
  <si>
    <t>Επιχορηγήσεις για Πυροπροστασία που προορίζονται για επενδυτικές δαπάνες</t>
  </si>
  <si>
    <t>1319.001</t>
  </si>
  <si>
    <t>Επιχορήγηση έργων Α.Π.Ε. από Ευρωπαϊκό Οικονομικό Χώρο (Ε.Ο.Χ)</t>
  </si>
  <si>
    <t>ΣΥΝΟΛΟ 131</t>
  </si>
  <si>
    <t>132</t>
  </si>
  <si>
    <t>ΛΟΙΠΕΣ ΕΠΙΧΟΡΗΓΗΣΕΙΣ ΓΙΑ ΕΠΕΝΔΥΣΕΙΣ ΚΑΙ ΕΡΓΑ</t>
  </si>
  <si>
    <t>1321.002</t>
  </si>
  <si>
    <t>Επιχορήγηση Υπ. Μακεδ.-Θράκης για Κατασκευή περιφερειακού δρόμου</t>
  </si>
  <si>
    <t>1321.004</t>
  </si>
  <si>
    <t xml:space="preserve">Π.Ε.Π. - ΕΣΠΑ(Τοπική πλατφόρμα για την απασχόληση και την επιχειρηματικότητα νέων αποφοίτων ΤΕΙ/ΑΕΙ στην καινοτομία και την καινοτομική επιχειρηματικότητα)_x000D_
</t>
  </si>
  <si>
    <t>1321.012</t>
  </si>
  <si>
    <t xml:space="preserve">Εύθραυστες Ανθρώπινες Μονάδες Νοτίου Έβρου_x000D_
</t>
  </si>
  <si>
    <t>1321.018</t>
  </si>
  <si>
    <t>Επιχορήγηση κατασκευής κτιρίων γυμνασίου &amp; λυκείου στην περιοχή ΚΕΓΕ του δήμου Αλεξ/πολης</t>
  </si>
  <si>
    <t>1322.601</t>
  </si>
  <si>
    <t xml:space="preserve">Επιχορήγηση  για Ανακατασκευή κτηρίου (πρώην νοσοκομείο) προκειμένου να χρησιμοποιηθεί από σχολεία_x000D_
</t>
  </si>
  <si>
    <t>1326.001</t>
  </si>
  <si>
    <t xml:space="preserve">Έσοδα από προγραμματικές συμβάσεις για κάλυψη επενδυτικών δαπανών "Αποπεράτωση της προσθήκης κατ' έκταση στο Νηπιαγωγείο Άνθειας"_x000D_
</t>
  </si>
  <si>
    <t>1326.003</t>
  </si>
  <si>
    <t xml:space="preserve">Έσοδα προγρ/κής σύμβασης  με "ΠΟΛΥΚΟΙΝΩΝΙΚΟ" για Υλοποίηση έργων ΑΠΕ_x000D_
</t>
  </si>
  <si>
    <t>1329.001</t>
  </si>
  <si>
    <t>Λοιπές επιχορηγήσεις για επενδύσεις και έργα - Επιχορήγηση LEADER(Ανακατασκευή πρώην Δ.Σχ.στον οικ.Κοίλα)</t>
  </si>
  <si>
    <t>1329.002</t>
  </si>
  <si>
    <t xml:space="preserve">Λοιπές επιχορηγήσεις για επενδύσεις και έργα - Επιχορήγηση LEADER(Ανακαίνιση χώρου πρώην Δ.Σχ.στη Δ.Ε. Κίρκης)_x000D_
</t>
  </si>
  <si>
    <t>1329.003</t>
  </si>
  <si>
    <t>Επιχορήγηση μελέτης Βιώσιμης Αστικής Κινητικότητας (Υ.Π.Ε.Κ.Α.- "ΠΡΑΣΙΝΟ ΤΑΜΕΙΟ")</t>
  </si>
  <si>
    <t>1329.005</t>
  </si>
  <si>
    <t>Λοιπές επιχορηγήσεις για επενδύσεις και έργα - Επιχορήγηση LEADER(Ανάπλαση πλατείας στον οικισμό Νίψα Δημοτικής Ενότητας Τραϊανούπολης.)</t>
  </si>
  <si>
    <t>ΣΥΝΟΛΟ 132</t>
  </si>
  <si>
    <t>ΣΥΝΟΛΟ 13</t>
  </si>
  <si>
    <t>ΚΑΤΗΓΟΡΙΑ        : 14  ΔΩΡΕΕΣ-ΚΛΗΡΟΝΟΜΙΕΣ-ΚΛΗΡΟΔΟΣΙΕΣ</t>
  </si>
  <si>
    <t>142</t>
  </si>
  <si>
    <t>Κληρονομιές και Κληροδοσίες</t>
  </si>
  <si>
    <t>1421.001</t>
  </si>
  <si>
    <t xml:space="preserve">Έσοδα από κληρονομιές, κληροδοσίες_x000D_
</t>
  </si>
  <si>
    <t>1421.002</t>
  </si>
  <si>
    <t xml:space="preserve">Έσοδα από κληροδότημα Ευσταθίου Τριανταφυλλίδη του Κων/νου_x000D_
</t>
  </si>
  <si>
    <t>ΣΥΝΟΛΟ 142</t>
  </si>
  <si>
    <t>ΣΥΝΟΛΟ 14</t>
  </si>
  <si>
    <t>ΚΑΤΗΓΟΡΙΑ        : 15  ΠΡΟΣΑΥΞΗΣΕΙΣ - ΠΡΟΣΤΙΜΑ - ΠΑΡΑΒΟΛΑ</t>
  </si>
  <si>
    <t>151</t>
  </si>
  <si>
    <t>Προσαυξήσεις και πρόστιμα</t>
  </si>
  <si>
    <t>1511.001</t>
  </si>
  <si>
    <t>Προσαυξήσεις εκπρόθεσμης καταβολής χρεών (άρθρο 6 ΝΔ 356/74, άρθρο 16 Ν 2130/93)</t>
  </si>
  <si>
    <t>1512.001</t>
  </si>
  <si>
    <t>Πρόστιμα ΚΟΚ, του ΝΔ 805/71 και του ΑΝ 170/67 (άρθρο 31 Ν 2130/93)</t>
  </si>
  <si>
    <t>1512.002</t>
  </si>
  <si>
    <t>Πρόστιμα ΚΟΚ που βεβαιώνονται από την Δημοτική Αστυνομία</t>
  </si>
  <si>
    <t>1513.001</t>
  </si>
  <si>
    <t xml:space="preserve">Πρόστιμο για εκπρόθεσμη υποβολή ή μη υποβολή Δήλωσης ΔΤ Καθαριότητας &amp; Φωτισμού_x000D_
</t>
  </si>
  <si>
    <t>1513.002</t>
  </si>
  <si>
    <t>Πρόστιμο για εκπρόθεσμη υποβολή ή μη υποβολή δήλωσης Φ.Η.Χ.</t>
  </si>
  <si>
    <t>1514.001</t>
  </si>
  <si>
    <t>Πρόστιμα ανέγερσης και διατήρησης αυθαιρέτων κατασκευών (άρθρο 12 Ν 1647/86)</t>
  </si>
  <si>
    <t>1516.001</t>
  </si>
  <si>
    <t>Έσοδα από διάφορες καταλογιστικές αποφάσεις</t>
  </si>
  <si>
    <t>1519.001</t>
  </si>
  <si>
    <t>Πρόστιμα επί του τέλους επί των ακαθάριστων εσόδων</t>
  </si>
  <si>
    <t>1519.002</t>
  </si>
  <si>
    <t>Πρόστιμο εκπρόθεσμης δήλωσης επί των εσόδων επί μικτών κερδών παιγνίων (ΚΑΖΙΝΟ)</t>
  </si>
  <si>
    <t>1519.003</t>
  </si>
  <si>
    <t>Πρόστιμα επί του τέλους παρεπιδημούντων</t>
  </si>
  <si>
    <t>1519.004</t>
  </si>
  <si>
    <t>Πρόστιμο Ανακριβούς ή Μη υποβολής Δήλωσης ΤΑΠ</t>
  </si>
  <si>
    <t>1519.005</t>
  </si>
  <si>
    <t>Πρόστιμα Ν. 4235/2014 (Για τα ζώα συντροφιάς)</t>
  </si>
  <si>
    <t>1519.006</t>
  </si>
  <si>
    <t>Πρόστιμα παράνομης κατάληψης κοινόχρηστων χώρων</t>
  </si>
  <si>
    <t>1519.007</t>
  </si>
  <si>
    <t>Πρόστιμα άσκησης εμπορικών δραστηριοτήτων εκτός καταστήματος Ν. 4264/2014</t>
  </si>
  <si>
    <t>1519.008</t>
  </si>
  <si>
    <t>Πρόστιμα άρθρου 18 Ν. 3526/2007 (Πρατήρια Άρτου)</t>
  </si>
  <si>
    <t>1519.010</t>
  </si>
  <si>
    <t>Πρόστιμα για παραβάσεις συντήρησης-λειτουργίας ανελκυστήρων</t>
  </si>
  <si>
    <t>1519.011</t>
  </si>
  <si>
    <t>Πρόστιμα για παραβάσεις της νομοθεσίας περί υπαίθριας διαφήμισης (άρθρα 6 και 8 ν. 2946/2001)</t>
  </si>
  <si>
    <t>1519.014</t>
  </si>
  <si>
    <t>Πρόστιμα για Παραβάσεις Κανονισμού Καθαριότητας</t>
  </si>
  <si>
    <t>1519.015</t>
  </si>
  <si>
    <t>Πρόστιμα για παραβάσεις του Κανονισμού Κοιμητηρίων</t>
  </si>
  <si>
    <t>ΣΥΝΟΛΟ 151</t>
  </si>
  <si>
    <t>152</t>
  </si>
  <si>
    <t>Παράβολα</t>
  </si>
  <si>
    <t>1522.001</t>
  </si>
  <si>
    <t>Παράβολα υποβαλλόμενα για την χορήγηση διευκολύνσεων τμηματικής καταβολής χρεών (άρθρο 18 Ν 2648/98)</t>
  </si>
  <si>
    <t>ΣΥΝΟΛΟ 152</t>
  </si>
  <si>
    <t>ΣΥΝΟΛΟ 15</t>
  </si>
  <si>
    <t>ΚΑΤΗΓΟΡΙΑ        : 16  ΛΟΙΠΑ ΕΚΤΑΚΤΑ ΕΣΟΔΑ</t>
  </si>
  <si>
    <t>162</t>
  </si>
  <si>
    <t>Λοιπά έκτακτα έσοδα</t>
  </si>
  <si>
    <t>1629.001</t>
  </si>
  <si>
    <t xml:space="preserve">Λοιπά έσοδα από δαπάνες πραγματοποιηθείσες για λογαριασμό τρίτων </t>
  </si>
  <si>
    <t>1629.003</t>
  </si>
  <si>
    <t>Είσπραξη υπερβάσεων κινητής τηλεφωνίας αιρετών</t>
  </si>
  <si>
    <t>1629.004</t>
  </si>
  <si>
    <t>Πρόστιμο για αυτεπάγγελτο καθαρισμό, από το δήμο, ιδιωτικών οικοπέδων και λοιπών ακαλύπτων χώρων, όταν αμελούν οι ιδιοκτήτες τους (άρθρο 94 παρ. 1 περίπτ. 26 ν. 3852/2010) </t>
  </si>
  <si>
    <t>1629.005</t>
  </si>
  <si>
    <t>Έσοδα από δαπάνη κατανάλωσης ηλεκτρικού ρέυματος για λογαριασμό σχολικών μομάδων της Α' βαθμιος εκπαίδευσης</t>
  </si>
  <si>
    <t>1629.006</t>
  </si>
  <si>
    <t>Έσοδα από δαπάνη κατανάλωσης ηλεκτρικού ρέυματος για λογαριασμό σχολικών μομάδων της Β'  βαθμιος εκπαίδευσης</t>
  </si>
  <si>
    <t>1629.007</t>
  </si>
  <si>
    <t>Έσοδα από δαπάνη κατανάλωσης ηλεκτρικού ρέυματος για λογαριασμό δομών του ΠΟΛΥΚΟΙΝΩΝΙΚΟΥ</t>
  </si>
  <si>
    <t>ΣΥΝΟΛΟ 162</t>
  </si>
  <si>
    <t>169</t>
  </si>
  <si>
    <t>ΛΟΙΠΑ ΕΚΤΑΚΤΑ ΕΣΟΔΑ</t>
  </si>
  <si>
    <t>1693.001</t>
  </si>
  <si>
    <t>Έσοδα από συμμετοχές σε κατασκηνώσεις</t>
  </si>
  <si>
    <t>1694.001</t>
  </si>
  <si>
    <t>Έσοδα από την παραχώρηση της απλής χρήσης αιγιαλού- παραλίας σε τρίτους</t>
  </si>
  <si>
    <t>1699.001</t>
  </si>
  <si>
    <t>Έσοδα από κρατήσεις υπέρ Δήμου λόγω απεργίας υπαλλήλων</t>
  </si>
  <si>
    <t>1699.002</t>
  </si>
  <si>
    <t xml:space="preserve">Έσοδα που δεν εμπίπτουν σε κανένα από τους λοιπούς Κ.Α. της ομάδας 1 "ΕΚΤΑΚΤΑ Έσοδα"  Έσοδα από λοιπές κρατήσεις υπέρ Δήμου επί αποδοχών υπαλλήλων_x000D_
</t>
  </si>
  <si>
    <t>1699.003</t>
  </si>
  <si>
    <t>Παράβολα αντιγράφων τοπογραφικών διαγραμμάτων σχεδίων πόλης</t>
  </si>
  <si>
    <t>1699.004</t>
  </si>
  <si>
    <t>Λοιπά έκτακτα έσοδα που δεν μπορούν να ενταχθούν στις ανωτέρω τάξεις</t>
  </si>
  <si>
    <t>1699.005</t>
  </si>
  <si>
    <t>Προγραμματική Σύμβαση με ΟΑΕΔ</t>
  </si>
  <si>
    <t>1699.006</t>
  </si>
  <si>
    <t>Έσοδα εκμίσθωσης δημοτικού θεάτρου για εκδηλώσεις πάσης φύσεως (περιστασιακή /έκτακτη εκμίσθωση)</t>
  </si>
  <si>
    <t>1699.007</t>
  </si>
  <si>
    <t>Έσοδα  κάλυψης δαπάνης δημοσίευσης διακήρυξης από αναδόχους έργων - προμηθειών.</t>
  </si>
  <si>
    <t>1699.008</t>
  </si>
  <si>
    <t>Έσοδα από παροχή υπηρεσίας  μεταφοράς μαθητών.</t>
  </si>
  <si>
    <t>1699.009</t>
  </si>
  <si>
    <t>Έσοδα εκμίσθωσης  αθλητικών εγκαταστάσεων για εκδηλώσεις πάσης φύσεως (περιστασιακή /έκτακτη εκμίσθωση)</t>
  </si>
  <si>
    <t>ΣΥΝΟΛΟ 169</t>
  </si>
  <si>
    <t>ΣΥΝΟΛΟ 16</t>
  </si>
  <si>
    <t>ΣΥΝΟΛΟ 1</t>
  </si>
  <si>
    <t>ΓΕΝΙΚΗ ΚΑΤΗΓΟΡΙΑ : 2  ΕΣΟΔΑ ΠΑΡΕΛΘΟΝΤΩΝ ΟΙΚΟΝΟΜΙΚΩΝ ΕΤΩΝ (Π.Ο.Ε.) ΠΟΥ ΒΕΒΑΙΩΝΟΝΤΑΙ ΓΙΑ ΠΡΩΤΗ ΦΟΡΑ</t>
  </si>
  <si>
    <t>ΚΑΤΗΓΟΡΙΑ        : 21  ΕΣΟΔΑ Π.Ο.Ε. ΤΑΚΤΙΚΑ</t>
  </si>
  <si>
    <t>211</t>
  </si>
  <si>
    <t>Τακτικά έσοδα παρελθόντων οικονομικών ετών που βεβαιώνονται και εισπράττονται για πρώτη φορά</t>
  </si>
  <si>
    <t>2111.001</t>
  </si>
  <si>
    <t>Τακτικά έσοδα από τέλη καθαριότητας και ηλεκτροφωτισμού</t>
  </si>
  <si>
    <t>2111.002</t>
  </si>
  <si>
    <t>Φόρος Ηλεκτροδοτούμενων Χώρων</t>
  </si>
  <si>
    <t>2115.001</t>
  </si>
  <si>
    <t>Τακτικά έσοδα από τέλος ακίνητης περιουσίας</t>
  </si>
  <si>
    <t>2116.001</t>
  </si>
  <si>
    <t>Τακτικά έσοδα από δυνητικά ανταποδοτικά τέλη και εισφορές</t>
  </si>
  <si>
    <t>2116.002</t>
  </si>
  <si>
    <t>Τέλη Νεκροταφείων</t>
  </si>
  <si>
    <t>2117.001</t>
  </si>
  <si>
    <t xml:space="preserve">Τακτικά έσοδα από εισφορά λόγω ένταξης ή επέκτασης πολεοδομικών σχεδίων_x000D_
</t>
  </si>
  <si>
    <t>2118.001</t>
  </si>
  <si>
    <t>2118.002</t>
  </si>
  <si>
    <t xml:space="preserve">Έσοδα 2% επί μικτών κερδών παιγνίων_x000D_
</t>
  </si>
  <si>
    <t>2119.001</t>
  </si>
  <si>
    <t>Τέλος διαμονής παρεπιδημούντων</t>
  </si>
  <si>
    <t>2119.002</t>
  </si>
  <si>
    <t>Μισθώματα Αστικών Ακινήτων</t>
  </si>
  <si>
    <t>2119.003</t>
  </si>
  <si>
    <t>Ειδικό τέλος λατομικών προϊόντων</t>
  </si>
  <si>
    <t>2119.004</t>
  </si>
  <si>
    <t>Τέλος χρήσης κοινόχρηστων χώρων(ΆΡΘΡΟ 3ν 1080/80)</t>
  </si>
  <si>
    <t>2119.005</t>
  </si>
  <si>
    <t>Τέλος χρήσης δικαιωμάτων διέλευσης</t>
  </si>
  <si>
    <t>2119.007</t>
  </si>
  <si>
    <t>Τέλη από λαϊκές και εμποροπανηγύρεις</t>
  </si>
  <si>
    <t>2119.008</t>
  </si>
  <si>
    <t>2119.009</t>
  </si>
  <si>
    <t>2119.010</t>
  </si>
  <si>
    <t>Έσοδα Εικαστικού Εργαστηρίου</t>
  </si>
  <si>
    <t>2119.011</t>
  </si>
  <si>
    <t>2119.012</t>
  </si>
  <si>
    <t>2119.013</t>
  </si>
  <si>
    <t>Μισθώματα καλλιεργήσιμης γης Α.192 ΔΚΚ</t>
  </si>
  <si>
    <t>ΣΥΝΟΛΟ 211</t>
  </si>
  <si>
    <t>ΣΥΝΟΛΟ 21</t>
  </si>
  <si>
    <t>ΚΑΤΗΓΟΡΙΑ        : 22  ΕΣΟΔΑ Π.Ο.Ε. ΕΚΤΑΚΤΑ</t>
  </si>
  <si>
    <t>221</t>
  </si>
  <si>
    <t>Εκτακτα έσοδα παρελθόντων οικονομικών ετών που βεβαιώνονται για πρώτη φορά</t>
  </si>
  <si>
    <t>2211.001</t>
  </si>
  <si>
    <t>Έσοδα ΠΟΕ από παραβάσεις Κ.Ο.Κ.</t>
  </si>
  <si>
    <t>2211.002</t>
  </si>
  <si>
    <t>Πρόστιμα Ανέγερσης &amp; Διατήρησης Αυθαιρέτου</t>
  </si>
  <si>
    <t>2211.003</t>
  </si>
  <si>
    <t>Επιστροφή αχρεωστήτως καταβληθέντων χρηματικών ποσών (άρθρο 26 Ν 318/69, Απόφ.Υπ.Οικον.2081241/11652/1997) ΠΡΟΝΟΙΑΚΑ</t>
  </si>
  <si>
    <t>2211.004</t>
  </si>
  <si>
    <t>Επιστροφή αχρεωστήτως καταβληθέντων χρηματικών ποσών (άρθρο 26 Ν 318/69, Απόφ.Υπ.Οικον.2081241/11652/1997)</t>
  </si>
  <si>
    <t>2211.005</t>
  </si>
  <si>
    <t>2211.006</t>
  </si>
  <si>
    <t>Κοστολόγηση Ζημιάς</t>
  </si>
  <si>
    <t>2211.007</t>
  </si>
  <si>
    <t>Πρόστιμα Παράνομης Αφισοκόλλησης</t>
  </si>
  <si>
    <t>2211.008</t>
  </si>
  <si>
    <t>Πρόστιμα Άρθρου 18 ν. 3526/2007(Πρατήρια Άρτου)</t>
  </si>
  <si>
    <t>2211.009</t>
  </si>
  <si>
    <t xml:space="preserve">Πρόστιμα Αυθαίρετης Καλλιέργειας γης Δήμου Αλεξ/πολης_x000D_
</t>
  </si>
  <si>
    <t>2211.011</t>
  </si>
  <si>
    <t>Έσοδα από Δικαστική απόφαση ακύρωσης αναγκαστικής εκτέλεσης εις χείρας τρίτου</t>
  </si>
  <si>
    <t>2211.012</t>
  </si>
  <si>
    <t>Επιστροφή αχρεωστήτως καταβληθέντων χρηματικών ποσών</t>
  </si>
  <si>
    <t>2212.002</t>
  </si>
  <si>
    <t xml:space="preserve">Έσοδα από κληροδότημα Φ.Βασιλείου_x000D_
</t>
  </si>
  <si>
    <t>ΣΥΝΟΛΟ 221</t>
  </si>
  <si>
    <t>ΣΥΝΟΛΟ 22</t>
  </si>
  <si>
    <t>ΣΥΝΟΛΟ 2</t>
  </si>
  <si>
    <t>ΓΕΝΙΚΗ ΚΑΤΗΓΟΡΙΑ : 3  ΕΙΣΠΡΑΞΕΙΣ ΑΠΟ ΔΑΝΕΙΑ ΚΑΙ ΑΠΑΙΤΗΣΕΙΣ ΑΠΟ Π.Ο.Ε.</t>
  </si>
  <si>
    <t>ΚΑΤΗΓΟΡΙΑ        : 32  ΕΙΣΠΡΑΚΤΕΑ ΥΠΟΛΟΙΠΑ ΑΠΟ ΒΕΒΑΙΩΘΕΝΤΑ ΕΣΟΔΑ ΚΑΤΑ ΤΑ ΠΑΡΕΛΘΟΝΤΑ ΕΤΗ</t>
  </si>
  <si>
    <t>321</t>
  </si>
  <si>
    <t>Εισπρακτέα υπόλοιπα από βεβαιωθέντα κατά τα παρελθόντα οικονομικά έτη τακτικά έσοδα</t>
  </si>
  <si>
    <t>3211.001</t>
  </si>
  <si>
    <t>3211.002</t>
  </si>
  <si>
    <t>Φόρος ηλεκτροδοτούμενων Χώρων</t>
  </si>
  <si>
    <t>3212.001</t>
  </si>
  <si>
    <t>Τέλη και δικαιώματα ύδρευσης</t>
  </si>
  <si>
    <t>3213.001</t>
  </si>
  <si>
    <t>Τέλη και δικαιώματα άρδευσης</t>
  </si>
  <si>
    <t>3215.001</t>
  </si>
  <si>
    <t>3216.001</t>
  </si>
  <si>
    <t>Τέλη για Βοσκές &amp; Ποτίστρες</t>
  </si>
  <si>
    <t>3216.002</t>
  </si>
  <si>
    <t>Συντηρήσεις Παροχών Ύδρευσης</t>
  </si>
  <si>
    <t>3216.003</t>
  </si>
  <si>
    <t>Έσοδα από Νεκροταφεία</t>
  </si>
  <si>
    <t>3217.001</t>
  </si>
  <si>
    <t>3218.001</t>
  </si>
  <si>
    <t>3218.002</t>
  </si>
  <si>
    <t>3219.001</t>
  </si>
  <si>
    <t>3219.002</t>
  </si>
  <si>
    <t>3219.003</t>
  </si>
  <si>
    <t>Εισπρακτέα υπόλοιπα από Μισθώματα Δασικού Οικήματος στο Δέλτα Έβρου</t>
  </si>
  <si>
    <t>3219.004</t>
  </si>
  <si>
    <t>Θέρμανση Ιχθυαγοράς</t>
  </si>
  <si>
    <t>3219.005</t>
  </si>
  <si>
    <t>3219.006</t>
  </si>
  <si>
    <t>3219.007</t>
  </si>
  <si>
    <t>3219.008</t>
  </si>
  <si>
    <t xml:space="preserve">Ειδικό Τέλος λατομικών προϊόντων_x000D_
</t>
  </si>
  <si>
    <t>3219.009</t>
  </si>
  <si>
    <t>Τέλη Συντήρησης Αγροτικής οδοποιίας</t>
  </si>
  <si>
    <t>3219.010</t>
  </si>
  <si>
    <t>Τέλη Πρασίνου</t>
  </si>
  <si>
    <t>3219.011</t>
  </si>
  <si>
    <t>3219.012</t>
  </si>
  <si>
    <t>3219.013</t>
  </si>
  <si>
    <t>3219.014</t>
  </si>
  <si>
    <t>Τέλη και δικαιώματα από εμποροπανηγύρεις - λαϊκή Δημ.Εν.Φερών</t>
  </si>
  <si>
    <t>3219.015</t>
  </si>
  <si>
    <t xml:space="preserve">Τέλη και δικαιώματα από Αγροτική Έκθεση Φερών </t>
  </si>
  <si>
    <t>3219.017</t>
  </si>
  <si>
    <t>ΣΥΝΟΛΟ 321</t>
  </si>
  <si>
    <t>322</t>
  </si>
  <si>
    <t>Εισπρακτέα υπόλοιπα από βεβαιωθέντα κατά τα προηγούμενα οικονομικά έτη έκτακτα έσοδα</t>
  </si>
  <si>
    <t>3221.001</t>
  </si>
  <si>
    <t>Εκποίηση οικοπέδου σε άστεγο δημότη</t>
  </si>
  <si>
    <t>3221.002</t>
  </si>
  <si>
    <t>Εκποίηση Οικοπέδων</t>
  </si>
  <si>
    <t>3221.003</t>
  </si>
  <si>
    <t>Πρόστιμα Παραβάσεων ΚΟΚ</t>
  </si>
  <si>
    <t>3221.004</t>
  </si>
  <si>
    <t>3221.005</t>
  </si>
  <si>
    <t>3221.006</t>
  </si>
  <si>
    <t>3221.007</t>
  </si>
  <si>
    <t>3221.008</t>
  </si>
  <si>
    <t>Πρόστιμα Βάσει Ειδικών Διατάξεων της Αστυνομίας(Πλανόδιοι)</t>
  </si>
  <si>
    <t>3221.009</t>
  </si>
  <si>
    <t>3221.010</t>
  </si>
  <si>
    <t>3221.011</t>
  </si>
  <si>
    <t>Από Πρόστιμα Επιθεώρησης Μεταλλείων</t>
  </si>
  <si>
    <t>3221.012</t>
  </si>
  <si>
    <t>Χαρτόσημο &amp; ΟΓΑ Χαρτοσήμου Μισθωμάτων Ιδιοκτησίας Δήμου</t>
  </si>
  <si>
    <t>3221.013</t>
  </si>
  <si>
    <t>Από βεβαίωση εν γένει χρημάτων</t>
  </si>
  <si>
    <t>3221.014</t>
  </si>
  <si>
    <t>Από βεβαίωση ΔΕΥΑΦ</t>
  </si>
  <si>
    <t>3221.015</t>
  </si>
  <si>
    <t>Από δικαστική δαπάνη της 131/2010 Απόφ.Πολυμ.Πρωτοδ.Αλέξ/πολης</t>
  </si>
  <si>
    <t>3221.017</t>
  </si>
  <si>
    <t xml:space="preserve">Καταλογισμός Αχρεωστήτως Εισπραχθέντων από Προνοιακά Επιδόματα </t>
  </si>
  <si>
    <t>3221.018</t>
  </si>
  <si>
    <t>Πρόστιμο Ανακριβούς ή Μη υποβολής Δήλωσης ΔΤ(Καθαριότητας και Φωτισμού)</t>
  </si>
  <si>
    <t>3221.019</t>
  </si>
  <si>
    <t>Πρόστιμο Ανακριβούς ή Μη υποβολής Δήλωσης Φόρου Ηλεκτροδοτούμενων Χώρων</t>
  </si>
  <si>
    <t>3221.020</t>
  </si>
  <si>
    <t>3221.021</t>
  </si>
  <si>
    <t>Πρόστιμα Λαϊκής</t>
  </si>
  <si>
    <t>3221.022</t>
  </si>
  <si>
    <t>Πρόστιμα για λειτουργία χωρίς άδεια</t>
  </si>
  <si>
    <t>3221.023</t>
  </si>
  <si>
    <t>Εγγύηση δανείου ΔΕΠΕΑ</t>
  </si>
  <si>
    <t>3221.024</t>
  </si>
  <si>
    <t>3221.025</t>
  </si>
  <si>
    <t>3221.026</t>
  </si>
  <si>
    <t>Έσοδα από  καταλογισμό πράξης 1/08-01-2015 από Β΄Κλιμάκιο Ελεγκτικού Συνεδρίου (20% ΑΙΡΕΤΩΝ)</t>
  </si>
  <si>
    <t>3221.027</t>
  </si>
  <si>
    <t>3221.028</t>
  </si>
  <si>
    <t>3222.001</t>
  </si>
  <si>
    <t>Εισπρακτέα υπόλοιπα από Πρόγραμμα ΣΥΝ-ΚΟΙΝΩΝΙΑ</t>
  </si>
  <si>
    <t>ΣΥΝΟΛΟ 322</t>
  </si>
  <si>
    <t>ΣΥΝΟΛΟ 32</t>
  </si>
  <si>
    <t>ΣΥΝΟΛΟ 3</t>
  </si>
  <si>
    <t>ΓΕΝΙΚΗ ΚΑΤΗΓΟΡΙΑ : 4  ΕΙΣΠΡΑΞΕΙΣ ΥΠΕΡ ΤΟΥ ΔΗΜΟΣΙΟΥ ΚΑΙ ΤΡΙΤΩΝ ΚΑΙ ΕΠΙΣΤΡΟΦΕΣ ΧΡΗΜΑΤΩΝ</t>
  </si>
  <si>
    <t>ΚΑΤΗΓΟΡΙΑ        : 41  ΕΙΣΠΡΑΞΕΙΣ ΥΠΕΡ ΤΟΥ ΔΗΜΟΣΙΟΥ ΚΑΙ ΤΡΙΤΩΝ</t>
  </si>
  <si>
    <t>411</t>
  </si>
  <si>
    <t>ΣΥΝΤΑΞΙΟΔΟΤΙΚΕΣ ΕΙΣΦΟΡΕΣ</t>
  </si>
  <si>
    <t>4111.001</t>
  </si>
  <si>
    <t xml:space="preserve">Εισφορά υπέρ του Δημοσίου στις αποδοχές και τα έξοδα παράστασης </t>
  </si>
  <si>
    <t>4112.001</t>
  </si>
  <si>
    <t>Εξαγορά συντάξιμης υπηρεσίας</t>
  </si>
  <si>
    <t>ΣΥΝΟΛΟ 411</t>
  </si>
  <si>
    <t>412</t>
  </si>
  <si>
    <t>ΦΟΡΟΙ ΚΑΙ ΛΟΙΠΕΣ ΕΠΙΒΑΡΥΝΣΕΙΣ</t>
  </si>
  <si>
    <t>4121.001</t>
  </si>
  <si>
    <t>Φόροι μισθωτών υπηρεσιών</t>
  </si>
  <si>
    <t>4122.001</t>
  </si>
  <si>
    <t xml:space="preserve">Φόροι και χαρτόσημο Δημάρχων, Αντιδημάρχων, μελών δημοτικών Συμβουλίων και λοιπών συλλογικών οργάνων </t>
  </si>
  <si>
    <t>4123.001</t>
  </si>
  <si>
    <t>Φόροι προμηθευτών, εργολάβων, ελ.Επαγγελματιών, κ.λ.π.</t>
  </si>
  <si>
    <t>4124.001</t>
  </si>
  <si>
    <t>Χαρτόσημο και ΟΓΑ χαρτοσήμου (μισθωμάτων)</t>
  </si>
  <si>
    <t>4124.003</t>
  </si>
  <si>
    <t>Κράτηση υπέρ της Ενιαίας Ανεξάρτητης Αρχής Δημοσίων Συμβάσεων</t>
  </si>
  <si>
    <t>4124.004</t>
  </si>
  <si>
    <t>Χαρτόσημο και ΟΓΑ χαρτοσήμου υπέρ Ανεξάρτητης Ενιαίας Αρχής Δημοσίων Συμβάσεων</t>
  </si>
  <si>
    <t>4124.005</t>
  </si>
  <si>
    <t>Φόρος Προστιθέμενης Αξίας</t>
  </si>
  <si>
    <t>4124.006</t>
  </si>
  <si>
    <t>Κράτηση 0,02% υπέρ Δημοσίου για  λογαριασμό της Γ.Δ.Δ.Σ.Π. (Ε.Σ.Η.Δ.Η.Σ)</t>
  </si>
  <si>
    <t>4124.007</t>
  </si>
  <si>
    <t>Κράτηση 0,06% υπέρ Αρχής Εξέτασης Προδικαστικών Προσφυγών (Α.Ε.Π.Π.)</t>
  </si>
  <si>
    <t>4124.008</t>
  </si>
  <si>
    <t>Χαρτόσημο και ΟΓΑ χαρτοσήμου υπέρ Αρχής Εξέτασης Προδικαστικών Προσφυγών (Α.Ε.Π.Π.)</t>
  </si>
  <si>
    <t>ΣΥΝΟΛΟ 412</t>
  </si>
  <si>
    <t>413</t>
  </si>
  <si>
    <t>ΑΣΦΑΛΙΣΤΙΚΕΣ ΕΙΣΦΟΡΕΣ</t>
  </si>
  <si>
    <t>4131.002</t>
  </si>
  <si>
    <t xml:space="preserve">Ασφαλιστικές εισφορές υπέρ Τ.Υ.Δ.Κ.Υ._x000D_
</t>
  </si>
  <si>
    <t>4131.003</t>
  </si>
  <si>
    <t xml:space="preserve">Ασφαλιστικές εισφορές υπέρ Ι.Κ.Α._x000D_
</t>
  </si>
  <si>
    <t>4131.004</t>
  </si>
  <si>
    <t xml:space="preserve">Ασφαλιστικές εισφορές υπέρ Τ.Σ.Μ.Ε.Δ.Ε._x000D_
</t>
  </si>
  <si>
    <t>4131.005</t>
  </si>
  <si>
    <t xml:space="preserve">Ασφαλιστικές εισφορές υπέρ ΤΑΜΕΙΟΥ ΝΟΜΙΚΩΝ_x000D_
</t>
  </si>
  <si>
    <t>4131.008</t>
  </si>
  <si>
    <t xml:space="preserve">Ασφαλιστικές εισφορές υπέρ ΤΕΑΔΥ_x000D_
</t>
  </si>
  <si>
    <t>4131.010</t>
  </si>
  <si>
    <t xml:space="preserve">Ασφαλιστικές εισφορές υπέρ Ταμείου Υγειονομικής Περίθαλψης_x000D_
</t>
  </si>
  <si>
    <t>4131.011</t>
  </si>
  <si>
    <t xml:space="preserve">Ασφαλιστικές εισφορές υπέρ ΜΤΠΥ (Μετοχ. Ταμείου Πολιτ. Υπαλλ.)_x000D_
</t>
  </si>
  <si>
    <t>4131.013</t>
  </si>
  <si>
    <t>Ασφαλιστικές εισφορές υπέρ ΕΤΕΑ (Τ.Ε.Α.Δ.Υ)</t>
  </si>
  <si>
    <t>4131.014</t>
  </si>
  <si>
    <t xml:space="preserve">Ασφαλιστικές εισφορές υπέρ ΤΠΔΥ_x000D_
</t>
  </si>
  <si>
    <t>4131.015</t>
  </si>
  <si>
    <t>Ασφαλιστικές εισφορές αιρετών</t>
  </si>
  <si>
    <t>4131.016</t>
  </si>
  <si>
    <t>Ασφαλιστικές εισφορές υπέρ Τ.Π.Δ.Κ.Υ</t>
  </si>
  <si>
    <t>4131.017</t>
  </si>
  <si>
    <t>Ασφαλιστικές εισφορές υπέρ Ο.Α.Ε.Δ</t>
  </si>
  <si>
    <t>4131.018</t>
  </si>
  <si>
    <t>Ασφαλιστικές εισφορές υπέρ Αλληλεγγύης</t>
  </si>
  <si>
    <t>4131.019</t>
  </si>
  <si>
    <t xml:space="preserve">Ασφαλιστικές εισφορές υπέρ ΤΠΔΥ Ν103/75 (εισφ. 4% &amp; ειδικ. εισφ. 1%) _x000D_
</t>
  </si>
  <si>
    <t>4131.020</t>
  </si>
  <si>
    <t>Υπέρ ΓΕΩΤ.Ε.Ε.</t>
  </si>
  <si>
    <t>4131.021</t>
  </si>
  <si>
    <t xml:space="preserve">Ασφαλιστικές εισφορές υπέρ ΤΑΜΠΥ_x000D_
</t>
  </si>
  <si>
    <t>4131.023</t>
  </si>
  <si>
    <t>ΤΣΑΥ Ιατρού</t>
  </si>
  <si>
    <t>4132.002</t>
  </si>
  <si>
    <t xml:space="preserve">Εισφορές υπέρ ΕΦΑΠΑΞ ΒΟΗΘΗΜΑ ΤΟΥ ΤΠΔΥ_x000D_
</t>
  </si>
  <si>
    <t>4132.003</t>
  </si>
  <si>
    <t xml:space="preserve">Εισφορές υπέρ του ΤΠΔΥ 1%_x000D_
</t>
  </si>
  <si>
    <t>ΣΥΝΟΛΟ 413</t>
  </si>
  <si>
    <t>414</t>
  </si>
  <si>
    <t>ΛΟΙΠΕΣ ΕΙΣΠΡΑΞΕΙΣ ΥΠΕΡ ΤΡΙΤΩΝ</t>
  </si>
  <si>
    <t>4141.001</t>
  </si>
  <si>
    <t xml:space="preserve">Κρατήσεις στις αποδοχές υπαλλήλων για την εξόφληση δανείων του ΤΠ &amp; Δ </t>
  </si>
  <si>
    <t>4142.001</t>
  </si>
  <si>
    <t>Κρατήσεις στις αποδοχές υπαλλήλων για την εξόφληση δανείων του ΤΑΧΥΔΡΟΜΙΚΟΥ ΤΑΜΙΕΥΤΗΡΙΟΥ</t>
  </si>
  <si>
    <t>4142.002</t>
  </si>
  <si>
    <t>Εισπράξεις υπέρ συλλόγου υπαλλήλων Δήμου</t>
  </si>
  <si>
    <t>4142.003</t>
  </si>
  <si>
    <t xml:space="preserve">Κρατήσεις υπέρ ΤΑΔΚΥ-ΤΠΔΚΥ προμηθευτών </t>
  </si>
  <si>
    <t>4142.004</t>
  </si>
  <si>
    <t xml:space="preserve">Κρατήσεις υπέρ ΤΑΔΚΥ-ΤΕΑΔΥ προμηθευτών </t>
  </si>
  <si>
    <t>4142.007</t>
  </si>
  <si>
    <t xml:space="preserve">Κρατήσεις υπέρ ΕΙΣΦΟΡΑΣ ΑΛΛΗΛΕΓΓΥΗΣ ΑΡΘΡ 29 Ν.3986/2011_x000D_
</t>
  </si>
  <si>
    <t>4142.008</t>
  </si>
  <si>
    <t>Απόδοση κρατήσεων υπέρ ΕΜΔΥΔΑΣ ΘΡΑΚΗΣ</t>
  </si>
  <si>
    <t>4142.010</t>
  </si>
  <si>
    <t>Κρατήσεις προσωπικού Δήμου σε Ενιαία Αρχή Πληρωμών</t>
  </si>
  <si>
    <t>ΣΥΝΟΛΟ 414</t>
  </si>
  <si>
    <t>ΣΥΝΟΛΟ 41</t>
  </si>
  <si>
    <t>ΚΑΤΗΓΟΡΙΑ        : 42  ΕΠΙΣΤΡΟΦΕΣ ΧΡΗΜΑΤΩΝ</t>
  </si>
  <si>
    <t>421</t>
  </si>
  <si>
    <t>Επιστροφές χρημάτων</t>
  </si>
  <si>
    <t>4212.001</t>
  </si>
  <si>
    <t>Επιστροφή πάγιας προκαταβολής</t>
  </si>
  <si>
    <t>4212.002</t>
  </si>
  <si>
    <t>4213.001</t>
  </si>
  <si>
    <t>4213.002</t>
  </si>
  <si>
    <t>ΣΥΝΟΛΟ 421</t>
  </si>
  <si>
    <t>ΣΥΝΟΛΟ 42</t>
  </si>
  <si>
    <t>ΣΥΝΟΛΟ 4</t>
  </si>
  <si>
    <t>ΓΕΝΙΚΗ ΚΑΤΗΓΟΡΙΑ : 5  ΧΡΗΜΑΤΙΚΟ ΥΠΟΛΟΙΠΟ</t>
  </si>
  <si>
    <t>ΚΑΤΗΓΟΡΙΑ        : 51  ΧΡΗΜΑΤΙΚΟ ΥΠΟΛΟΙΠΟ ΠΡΟΗΓΟΥΜΕΝΗΣ ΧΡΗΣΗΣ</t>
  </si>
  <si>
    <t>511</t>
  </si>
  <si>
    <t>ΧΡΗΜΑΤΙΚΟ ΥΠΟΛΟΙΠΟ ΑΠΟ ΤΑΚΤΙΚΑ ΕΣΟΔΑ</t>
  </si>
  <si>
    <t>5111.001</t>
  </si>
  <si>
    <t>Χρηματικό υπόλοιπο προερχόμενο από τακτικά έσοδα για την κάλυψη υποχρεώσεων Π.Ο.Ε.</t>
  </si>
  <si>
    <t>5111.002</t>
  </si>
  <si>
    <t>5111.003</t>
  </si>
  <si>
    <t>5111.004</t>
  </si>
  <si>
    <t>5111.005</t>
  </si>
  <si>
    <t>5111.007</t>
  </si>
  <si>
    <t>5112.001</t>
  </si>
  <si>
    <t xml:space="preserve">Χρηματικό υπόλοιπο προερχόμενο από τακτικά έσοδα για πιστώσεις προοριζόμενες για επενδυτικές δαπάνες </t>
  </si>
  <si>
    <t>5113.001</t>
  </si>
  <si>
    <t>Χρηματικό υπόλοιπο προερχόμενο από τακτικά έσοδα για την κάλυψη ειδικευμένων δαπανών</t>
  </si>
  <si>
    <t>5113.002</t>
  </si>
  <si>
    <t>5113.003</t>
  </si>
  <si>
    <t>5113.004</t>
  </si>
  <si>
    <t>5113.005</t>
  </si>
  <si>
    <t>5113.007</t>
  </si>
  <si>
    <t>5119.001</t>
  </si>
  <si>
    <t>Χρηματικό υπόλοιπο προερχόμενο από τακτικά έσοδα για την κάλυψη εν γένει δαπανών του δήμου.</t>
  </si>
  <si>
    <t>5119.002</t>
  </si>
  <si>
    <t>5119.003</t>
  </si>
  <si>
    <t>ΣΥΝΟΛΟ 511</t>
  </si>
  <si>
    <t>512</t>
  </si>
  <si>
    <t>ΧΡΗΜΑΤΙΚΟ ΥΠΟΛΟΙΠΟ ΑΠΟ ΕΚΤΑΚΤΑ ΕΣΟΔΑ</t>
  </si>
  <si>
    <t>5121.002</t>
  </si>
  <si>
    <t>Χρηματικό υπόλοιπο προερχόμενο από έκτακτα έσοδα για την κάλυψη υποχρεώσεων Π.Ο.Ε.</t>
  </si>
  <si>
    <t>5121.003</t>
  </si>
  <si>
    <t>5121.004</t>
  </si>
  <si>
    <t>5121.006</t>
  </si>
  <si>
    <t>5121.007</t>
  </si>
  <si>
    <t>5121.008</t>
  </si>
  <si>
    <t>5121.009</t>
  </si>
  <si>
    <t>5121.010</t>
  </si>
  <si>
    <t>5121.011</t>
  </si>
  <si>
    <t>5121.012</t>
  </si>
  <si>
    <t>5121.013</t>
  </si>
  <si>
    <t>5121.015</t>
  </si>
  <si>
    <t>Χρηματικό υπόλοιπο προερχόμενο από έκτακτα έσοδα για την κάλυψη υποχρεώσεων ΠΟΕ</t>
  </si>
  <si>
    <t>5121.016</t>
  </si>
  <si>
    <t>5121.017</t>
  </si>
  <si>
    <t>5121.018</t>
  </si>
  <si>
    <t>5121.019</t>
  </si>
  <si>
    <t>5121.020</t>
  </si>
  <si>
    <t>5122.001</t>
  </si>
  <si>
    <t>Χρηματικό υπόλοιπο προερχόμενο από έκτακτα έσοδα (εκτός Π.Δ.Ε.) για πιστώσεις προοριζόμενες για επενδυτικές δαπάνες</t>
  </si>
  <si>
    <t>5122.005</t>
  </si>
  <si>
    <t>5122.006</t>
  </si>
  <si>
    <t>5122.008</t>
  </si>
  <si>
    <t>5122.011</t>
  </si>
  <si>
    <t>5123.001</t>
  </si>
  <si>
    <t>Χρηματικό υπόλοιπο προερχόμενο από έκτακτα έσοδα για την κάλυψη ειδικευμένων δαπανών</t>
  </si>
  <si>
    <t>5123.002</t>
  </si>
  <si>
    <t>5123.005</t>
  </si>
  <si>
    <t>5123.006</t>
  </si>
  <si>
    <t>5123.007</t>
  </si>
  <si>
    <t>5123.008</t>
  </si>
  <si>
    <t>5123.009</t>
  </si>
  <si>
    <t>5123.010</t>
  </si>
  <si>
    <t>5123.011</t>
  </si>
  <si>
    <t>5123.012</t>
  </si>
  <si>
    <t>5123.013</t>
  </si>
  <si>
    <t>5123.014</t>
  </si>
  <si>
    <t>5123.015</t>
  </si>
  <si>
    <t>5123.016</t>
  </si>
  <si>
    <t>5123.017</t>
  </si>
  <si>
    <t>5123.018</t>
  </si>
  <si>
    <t>5123.019</t>
  </si>
  <si>
    <t>5123.020</t>
  </si>
  <si>
    <t>5123.021</t>
  </si>
  <si>
    <t>5123.022</t>
  </si>
  <si>
    <t>5123.024</t>
  </si>
  <si>
    <t>5123.025</t>
  </si>
  <si>
    <t>5123.026</t>
  </si>
  <si>
    <t>5123.028</t>
  </si>
  <si>
    <t>5124.001</t>
  </si>
  <si>
    <t>Χρηματικό υπόλοιπο προερχόμενο από το ΠΡΟΓΡΑΜΜΑ ΔΗΜΟΣΙΩΝ ΕΠΕΝΔΥΣΕΩΝ (ΕΣΠΑ και Εθνικό ΠΔΕ)</t>
  </si>
  <si>
    <t>5124.002</t>
  </si>
  <si>
    <t>5124.003</t>
  </si>
  <si>
    <t>5124.004</t>
  </si>
  <si>
    <t>5124.005</t>
  </si>
  <si>
    <t>5124.006</t>
  </si>
  <si>
    <t>5124.007</t>
  </si>
  <si>
    <t>5124.008</t>
  </si>
  <si>
    <t>5124.009</t>
  </si>
  <si>
    <t>5124.010</t>
  </si>
  <si>
    <t>5124.011</t>
  </si>
  <si>
    <t>5124.012</t>
  </si>
  <si>
    <t>5124.013</t>
  </si>
  <si>
    <t>5124.014</t>
  </si>
  <si>
    <t>5124.015</t>
  </si>
  <si>
    <t>5124.016</t>
  </si>
  <si>
    <t>5129.001</t>
  </si>
  <si>
    <t>Χρηματικό υπόλοιπο προερχόμενο από έκτακτα έσοδα για την κάλυψη εν γένει δαπανών του δήμου.</t>
  </si>
  <si>
    <t>5129.002</t>
  </si>
  <si>
    <t>5129.003</t>
  </si>
  <si>
    <t>5129.004</t>
  </si>
  <si>
    <t>5129.005</t>
  </si>
  <si>
    <t>5129.006</t>
  </si>
  <si>
    <t>5129.007</t>
  </si>
  <si>
    <t>5129.008</t>
  </si>
  <si>
    <t>ΣΥΝΟΛΟ 512</t>
  </si>
  <si>
    <t>ΣΥΝΟΛΟ 51</t>
  </si>
  <si>
    <t>ΣΥΝΟΛΟ 5</t>
  </si>
  <si>
    <t xml:space="preserve">ΓΕΝΙΚΟ ΣΥΝΟΛΟ </t>
  </si>
  <si>
    <t>Οικονομικό Έτος
2017</t>
  </si>
  <si>
    <t>Υπόλοιπα Kωδικών Εξόδων</t>
  </si>
  <si>
    <t>Υπόλοιπο (Διαμορφωθέντα - Τιμολ/θέντα)</t>
  </si>
  <si>
    <t>ΚΕΦΑΛΑΙΟ Α: ΛΕΙΤΟΥΡΓΙΚΕΣ ΔΑΠΑΝΕΣ ΧΡΗΣΗΣ</t>
  </si>
  <si>
    <t>ΥΠΗΡΕΣΙΑ : 00 Γενικές Υπηρεσίες</t>
  </si>
  <si>
    <t>6</t>
  </si>
  <si>
    <t>ΕΞΟΔΑ ΧΡΗΣΗΣ</t>
  </si>
  <si>
    <t>60</t>
  </si>
  <si>
    <t>ΑΜΟΙΒΕΣ ΚΑΙ ΕΞΟΔΑ ΠΡΟΣΩΠΙΚΟΥ</t>
  </si>
  <si>
    <t>603</t>
  </si>
  <si>
    <t>ΑΠΟΔΟΧΕΣ ΥΠΑΛΛΗΛΩΝ ΕΙΔΙΚΩΝ ΘΕΣΕΩΝ</t>
  </si>
  <si>
    <t>00.6031.001</t>
  </si>
  <si>
    <t>Τακτικές αποδοχές (βασικός μισθός,δώρα εορτών,γενικά &amp; ειδικά τακτικά επιδόματα)υπαλλήλων ειδικών θέσεων</t>
  </si>
  <si>
    <t>ΣΥΝΟΛΟ 603</t>
  </si>
  <si>
    <t>605</t>
  </si>
  <si>
    <t>ΕΡΓΟΔΟΤΙΚΕΣ ΕΙΣΦΟΡΕΣ ΚΟΙΝΩΝΙΚΗΣ ΑΣΦΑΛΙΣΗΣ ΔΗΜΩΝ ΚΑΙ ΚΟΙΝΟΤΗΤΩΝ</t>
  </si>
  <si>
    <t>00.6053.001</t>
  </si>
  <si>
    <t xml:space="preserve">Εργοδοτικές εισφορές Ι.Κ.Α.Υπαλ. Ειδικ. Θέσ.  </t>
  </si>
  <si>
    <t>00.6053.002</t>
  </si>
  <si>
    <t>Εργοδοτική εισφορά υπέρ ΕΤΕΑ (Τ.Ε.Α.Δ.Υ) 3%</t>
  </si>
  <si>
    <t>00.6053.003</t>
  </si>
  <si>
    <t>Εργοδ. Εισφορές  ΤΑΜ. ΝΟΜ.Υπαλ. Ειδικ. Θέσ.</t>
  </si>
  <si>
    <t>00.6053.008</t>
  </si>
  <si>
    <t>Εργοδοτική Εισφορά υπέρ ΣΥΝΤΑΞΗΣ ΔΗΜΟΣΙΟΥ  Υπαλ. Ειδικ. Θέσ.</t>
  </si>
  <si>
    <t>00.6056.002</t>
  </si>
  <si>
    <t>Ετήσια εισφορά στο τ. ΤΑΔΚΥ(ΑΡΘΡΑ 3Ν. 1726/44,30Ν.2262/52 ΝΔ.4260/61 ΚΑΙ 33 ΝΔ.5441/66 (ΤΠΔΚΥ 25%)</t>
  </si>
  <si>
    <t>ΣΥΝΟΛΟ 605</t>
  </si>
  <si>
    <t>607</t>
  </si>
  <si>
    <t>ΔΑΠΑΝΕΣ ΠΡΟΣΛΗΨΗΣ, ΕΚΠΑΙΔΕΥΣΗΣ ΚΑΙ ΕΠΙΜΟΡΦΩΣΗΣ ΠΡΟΣΩΠΙΚΟΥ</t>
  </si>
  <si>
    <t>00.6073.001</t>
  </si>
  <si>
    <t xml:space="preserve">Δαπάνες επιμόρφωσης προσωπικού και συμμετοχής σε συνέδρια και σεμινάρια_x000D_
</t>
  </si>
  <si>
    <t>ΣΥΝΟΛΟ 607</t>
  </si>
  <si>
    <t>ΣΥΝΟΛΟ 60</t>
  </si>
  <si>
    <t>61</t>
  </si>
  <si>
    <t xml:space="preserve">ΑΜΟΙΒΕΣ ΑΙΡΕΤΩΝ ΚΑΙ ΤΡΙΤΩΝ </t>
  </si>
  <si>
    <t>611</t>
  </si>
  <si>
    <t>ΑΜΟΙΒΕΣ ΚΑΙ ΕΞΟΔΑ ΕΛΕΥΘΕΡΩΝ ΕΠΑΓΓΕΛΜΑΤΙΩΝ</t>
  </si>
  <si>
    <t>00.6116.001</t>
  </si>
  <si>
    <t>Αμοιβές δικαστικών επιμελητών</t>
  </si>
  <si>
    <t>00.6117.002</t>
  </si>
  <si>
    <t xml:space="preserve">Ανάθεση Παροχής Υπηρεσιών Ιατρού Εργασίας δήμου Αλεξ/πολης
_x000D_
</t>
  </si>
  <si>
    <t>00.6117.006</t>
  </si>
  <si>
    <t>Υπηρεσία πιστοποίησης του Δήμου με ISO(συνεχιζόμενο)</t>
  </si>
  <si>
    <t>00.6117.009</t>
  </si>
  <si>
    <t>Δαπάνη απομαγνητοφώνησης πρακτικών του Δημοτικού Συμβουλίου (συνεχ)</t>
  </si>
  <si>
    <t>00.6117.014</t>
  </si>
  <si>
    <t>Δαπάνη on-line παρακολούθησης/φύλαξης Δημαρχείου</t>
  </si>
  <si>
    <t>00.6117.015</t>
  </si>
  <si>
    <t>Αμοιβή κτηνιάτρου</t>
  </si>
  <si>
    <t>00.6117.017</t>
  </si>
  <si>
    <t xml:space="preserve">Έκδοση Πιστοποιητικών ενεργειακής απόδοσης σε σχολικά κτήρια_x000D__x000D_
_x000D__x000D_
_x000D_
</t>
  </si>
  <si>
    <t>00.6117.018</t>
  </si>
  <si>
    <t>Δαπάνη on-line παρακολούθησης/φύλαξης Δημοτικού Ταμείου</t>
  </si>
  <si>
    <t>00.6117.026</t>
  </si>
  <si>
    <t>Ανάθεση Υπηρεσιών Ναυαγοσωστικής Κάλυψης</t>
  </si>
  <si>
    <t>ΣΥΝΟΛΟ 611</t>
  </si>
  <si>
    <t>612</t>
  </si>
  <si>
    <t>ΔΑΠΑΝΕΣ ΑΙΡΕΤΩΝ</t>
  </si>
  <si>
    <t>00.6121.001</t>
  </si>
  <si>
    <t xml:space="preserve">Έξοδα παραστάσεως Δημάρχου, αντιδημάρχου και προέδρου δημοτικού συμβουλίου (άρθρο 173 ΔΚΚ)_x000D_
</t>
  </si>
  <si>
    <t>00.6121.002</t>
  </si>
  <si>
    <t>Αντιμισθία του συμπαραστάτη του δημότη και της επιχείρησης</t>
  </si>
  <si>
    <t>00.6123.001</t>
  </si>
  <si>
    <t xml:space="preserve">Έξοδα κίνησης προέδρων τοπικών συμβουλίων (άρθρο 4 Ν. 2539/97)_x000D_
_x000D_
</t>
  </si>
  <si>
    <t>00.6126.001</t>
  </si>
  <si>
    <t>00.6126.002</t>
  </si>
  <si>
    <t>Υγειονομική περίθαλψη αιρετών - εργοδοτική εισφορά</t>
  </si>
  <si>
    <t>00.6126.003</t>
  </si>
  <si>
    <t>Κλάδος Σύνταξης Εργοδότη (ΤΑΠ/ΔΕΗ)</t>
  </si>
  <si>
    <t>00.6126.006</t>
  </si>
  <si>
    <t>ΟΑΕΔ-ΟΕΚ-ΟΕΕ Εργοδότη</t>
  </si>
  <si>
    <t>00.6126.007</t>
  </si>
  <si>
    <t xml:space="preserve">ΤΑΥΤΕΚΩ εισφορές  σε χρήμα (ΚΑΠ-ΔΕΗ μέχρι 31-12-1992) </t>
  </si>
  <si>
    <t>00.6126.008</t>
  </si>
  <si>
    <t>ΤΑΥΤΕΚΩ εισφορές ΕΟΠΥΥ (ΚΑΠ-ΔΕΗ μέχρι 31-12-1992)</t>
  </si>
  <si>
    <t>00.6126.009</t>
  </si>
  <si>
    <t>ΤΕΑΔΥ δημοσίου εργοδότη (αιρετών)</t>
  </si>
  <si>
    <t>00.6126.010</t>
  </si>
  <si>
    <t xml:space="preserve">Εργοδοτικές εισφορές υπέρ σύνταξης αιρετών_x000D_
_x000D_
</t>
  </si>
  <si>
    <t>ΣΥΝΟΛΟ 612</t>
  </si>
  <si>
    <t>615</t>
  </si>
  <si>
    <t>ΕΞΟΔΑ ΒΕΒΑΙΩΣΗΣ ΚΑΙ ΕΙΣΠΡΑΞΗΣ</t>
  </si>
  <si>
    <t>00.6151.001</t>
  </si>
  <si>
    <t>Δικαιώματα τρίτων (ΔΕΗ κλπ) από την είσπραξη  ΤΑΠ και Δημοτικού Φόρου</t>
  </si>
  <si>
    <t>00.6154.009</t>
  </si>
  <si>
    <t>Λοιπά έξοδα βεβαίωσης και είσπραξης</t>
  </si>
  <si>
    <t>ΣΥΝΟΛΟ 615</t>
  </si>
  <si>
    <t>ΣΥΝΟΛΟ 61</t>
  </si>
  <si>
    <t>62</t>
  </si>
  <si>
    <t>ΠΑΡΟΧΕΣ ΤΡΙΤΩΝ</t>
  </si>
  <si>
    <t>622</t>
  </si>
  <si>
    <t>ΕΠΙΚΟΙΝΩΝΙΕΣ</t>
  </si>
  <si>
    <t>00.6221.001</t>
  </si>
  <si>
    <t>Ταχυδρομικά τέλη</t>
  </si>
  <si>
    <t>00.6221.002</t>
  </si>
  <si>
    <t>Δαπάνες ταχυμεταφορών</t>
  </si>
  <si>
    <t>00.6222.001</t>
  </si>
  <si>
    <t>Τηλεφωνικά, τηλεγραφικά και τηλετυπία τέλη εσωτερικού</t>
  </si>
  <si>
    <t>00.6223.001</t>
  </si>
  <si>
    <t>Κινητή Τηλεφωνία</t>
  </si>
  <si>
    <t>ΣΥΝΟΛΟ 622</t>
  </si>
  <si>
    <t>ΣΥΝΟΛΟ 62</t>
  </si>
  <si>
    <t>63</t>
  </si>
  <si>
    <t>ΦΟΡΟΙ - ΤΕΛΗ</t>
  </si>
  <si>
    <t>633</t>
  </si>
  <si>
    <t>ΔΙΑΦΟΡΟΙ ΦΟΡΟΙ ΚΑΙ ΤΕΛΗ</t>
  </si>
  <si>
    <t>00.6331.001</t>
  </si>
  <si>
    <t>Παράβολα ΚΤΕΟ οχημάτων</t>
  </si>
  <si>
    <t>00.6331.002</t>
  </si>
  <si>
    <t>Δαπάνη Φόρου Ακίνητης Περιουσίας</t>
  </si>
  <si>
    <t>00.6331.003</t>
  </si>
  <si>
    <t>Δαπάνη Φόρου Εισοδήματος</t>
  </si>
  <si>
    <t>00.6331.004</t>
  </si>
  <si>
    <t>Παρακράτηση Φόρου 8% από Μεταφορά Μαθητών</t>
  </si>
  <si>
    <t>00.6331.005</t>
  </si>
  <si>
    <t>Λοιπές κρατήσεις από Μεταφορά Μαθητών</t>
  </si>
  <si>
    <t>ΣΥΝΟΛΟ 633</t>
  </si>
  <si>
    <t>ΣΥΝΟΛΟ 63</t>
  </si>
  <si>
    <t>64</t>
  </si>
  <si>
    <t>ΛΟΙΠΑ ΓΕΝΙΚΑ ΕΞΟΔΑ</t>
  </si>
  <si>
    <t>642</t>
  </si>
  <si>
    <t>ΟΔΟΙΠΟΡΙΚΑ ΕΞΟΔΑ ΚΑΙ ΕΞΟΔΑ ΤΑΞΙΔΙΩΝ</t>
  </si>
  <si>
    <t>00.6421.001</t>
  </si>
  <si>
    <t>Οδοιπορικά έξοδα και αποζημίωση μετακινούμενων αιρετών</t>
  </si>
  <si>
    <t>00.6423.001</t>
  </si>
  <si>
    <t>Οδοιπορικά έξοδα και αποζημίωση τρίτων</t>
  </si>
  <si>
    <t>ΣΥΝΟΛΟ 642</t>
  </si>
  <si>
    <t>643</t>
  </si>
  <si>
    <t>ΔΗΜΟΣΙΕΣ ΣΧΕΣΕΙΣ (ΕΞΟΔΑ ΕΚΘΕΣΕΩΝ ΠΡΟΒΟΛΗΣ ΚΑΙ ΔΙΑΦΗΜΙΣΗΣ)</t>
  </si>
  <si>
    <t>00.6431.001</t>
  </si>
  <si>
    <t>Δαπάνες προβολής και δημοσιότητας του Δήμου.</t>
  </si>
  <si>
    <t>00.6433.001</t>
  </si>
  <si>
    <t>Τιμητικές διακρίσεις αναμνηστικά δώρα και έξοδα φιλοξενίας φυσικών προσώπων και αντιπροσωπειών</t>
  </si>
  <si>
    <t>00.6434.001</t>
  </si>
  <si>
    <t>Λοιπές δαπάνες δημοσίων σχέσεων</t>
  </si>
  <si>
    <t>ΣΥΝΟΛΟ 643</t>
  </si>
  <si>
    <t>644</t>
  </si>
  <si>
    <t>ΣΥΝΕΔΡΙΑ ΚΑΙ ΕΟΡΤΕΣ</t>
  </si>
  <si>
    <t>00.6441.001</t>
  </si>
  <si>
    <t>Δαπάνες συμμετοχής σε συνέδρια συναντήσεις και διαλέξεις(συνδιοργάνωση)</t>
  </si>
  <si>
    <t>00.6442.002</t>
  </si>
  <si>
    <t>Διοργάνωση φεστιβάλ graffiti Δημ.Εν.Φερών</t>
  </si>
  <si>
    <t>00.6442.004</t>
  </si>
  <si>
    <t>Διοργάνωση Festival στον οικισμό του Πόρου στο Ευρωπαϊκό χωριό  των Πελαργών"</t>
  </si>
  <si>
    <t>00.6443.001</t>
  </si>
  <si>
    <t>Δαπάνες δεξιώσεων και εθνικών ή τοπικών εορτών Δημοτικής Ενότητας Αλεξανδρούπολης</t>
  </si>
  <si>
    <t>00.6443.002</t>
  </si>
  <si>
    <t>Δαπάνες δεξιώσεων και εθνικών ή τοπικών εορτών Δημοτικής Ενότητας Φερών</t>
  </si>
  <si>
    <t>00.6443.003</t>
  </si>
  <si>
    <t>Δαπάνες δεξιώσεων και εθνικών ή τοπικών εορτών Δημοτικής Ενότητας Τραϊανούπολης</t>
  </si>
  <si>
    <t>00.6443.004</t>
  </si>
  <si>
    <t>Δαπάνες εορτασμού Αποκριάς</t>
  </si>
  <si>
    <t>00.6443.005</t>
  </si>
  <si>
    <t>Δαπάνες εορτασμού Ελευθερίων</t>
  </si>
  <si>
    <t>00.6443.006</t>
  </si>
  <si>
    <t>Δαπάνες δράσεων Εθελοντισμού</t>
  </si>
  <si>
    <t>00.6443.007</t>
  </si>
  <si>
    <t>Δαπάνες για ''ΒΗΡΕΙΑ 2017''</t>
  </si>
  <si>
    <t>00.6443.008</t>
  </si>
  <si>
    <t>Δαπάνες για Δεκαπενταύγουστο 2017 στις Φέρες</t>
  </si>
  <si>
    <t>00.6443.011</t>
  </si>
  <si>
    <t>Δαπάνες αγροτικής έκθεσης Φερών 2017</t>
  </si>
  <si>
    <t>00.6443.012</t>
  </si>
  <si>
    <t>Δαπάνες Χριστουγέννων</t>
  </si>
  <si>
    <t>00.6443.013</t>
  </si>
  <si>
    <t>Δαπάνες για Δεκαπενταύγουστο στην Αισύμη</t>
  </si>
  <si>
    <t>ΣΥΝΟΛΟ 644</t>
  </si>
  <si>
    <t>645</t>
  </si>
  <si>
    <t>ΣΥΝΔΡΟΜΕΣ</t>
  </si>
  <si>
    <t>00.6451.001</t>
  </si>
  <si>
    <t>Συνδρομές σε εφημερίδες και περιοδικά και ηλεκτρονικά μέσα</t>
  </si>
  <si>
    <t>00.6453.001</t>
  </si>
  <si>
    <t>Δαπάνη συνδρομής και συμμετοχής σε προγράμματα που εκτελεί το δίκτυο EFUS</t>
  </si>
  <si>
    <t>00.6453.005</t>
  </si>
  <si>
    <t>Δαπάνη συνδρομής και συμμετοχής σε δράσεις και προγράμματα στο Διαδημοτικό Δίκτυο Υγείας</t>
  </si>
  <si>
    <t>00.6453.007</t>
  </si>
  <si>
    <t>Δαπάνη συνδρομής σε δίκτυο σταθμών αναφοράς για τον δέκτη GPS</t>
  </si>
  <si>
    <t>00.6453.008</t>
  </si>
  <si>
    <t xml:space="preserve">Συμμετοχή στον Ευρωπαϊκό  Όμιλο Εδαφικής Συνεργασίας HELICAS_x000D_
_x000D_
</t>
  </si>
  <si>
    <t>ΣΥΝΟΛΟ 645</t>
  </si>
  <si>
    <t>646</t>
  </si>
  <si>
    <t>ΕΞΟΔΑ ΔΗΜΟΣΙΕΥΣΕΩΝ</t>
  </si>
  <si>
    <t>00.6463.001</t>
  </si>
  <si>
    <t>Λοιπές δημοσιεύσεις</t>
  </si>
  <si>
    <t>ΣΥΝΟΛΟ 646</t>
  </si>
  <si>
    <t>649</t>
  </si>
  <si>
    <t>ΔΙΑΦΟΡΑ ΕΞΟΔΑ ΓΕΝΙΚΗΣ ΦΥΣΕΩΣ</t>
  </si>
  <si>
    <t>00.6492.003</t>
  </si>
  <si>
    <t>Λοιπές δαπάνες δικαστικών  εξόδων &amp; εξόδων  εκτέλεσης δικαστικών αποφάσεων ή συμβιβαστικών πράξεων</t>
  </si>
  <si>
    <t>00.6494.001</t>
  </si>
  <si>
    <t>Έξοδα συμβολαιογράφων και δικαστικών επιμελητών</t>
  </si>
  <si>
    <t>00.6495.001</t>
  </si>
  <si>
    <t>Λοιπά έξοδα γενικής φύσεως</t>
  </si>
  <si>
    <t>00.6495.006</t>
  </si>
  <si>
    <t>Έξοδα υποθηκοφύλακα</t>
  </si>
  <si>
    <t>00.6495.014</t>
  </si>
  <si>
    <t xml:space="preserve"> Ανάληψη Υποχρέωσης οφειλών Δημοτικών Επιχειρήσεων και πρώην ΟΤΑ Φερών και Τραϊανούπολης </t>
  </si>
  <si>
    <t>ΣΥΝΟΛΟ 649</t>
  </si>
  <si>
    <t>ΣΥΝΟΛΟ 64</t>
  </si>
  <si>
    <t>65</t>
  </si>
  <si>
    <t>ΠΛΗΡΩΜΕΣ ΓΙΑ ΤΗΝ ΕΞΥΠΗΡΕΤΗΣΗ ΔΗΜΟΣΙΑΣ ΠΙΣΤΗΣ</t>
  </si>
  <si>
    <t>651</t>
  </si>
  <si>
    <t>ΠΛΗΡΩΜΕΣ ΓΙΑ ΤΗΝ ΕΞΥΠΗΡΕΤΗΣΗ ΔΗΜΟΣΙΑΣ ΠΙΣΤΗΣ (ΔΑΝΕΙΑ ΛΕΙΡΟΥΡΓΙΚΩΝ ΔΑΠΑΝΩΝ)</t>
  </si>
  <si>
    <t>00.6511.001</t>
  </si>
  <si>
    <t>Τόκοι δανείων του Δήμου από το Ταμ. Παρ/κών &amp; Δανείων (λειτ. δαπάνες)</t>
  </si>
  <si>
    <t>00.6515.003</t>
  </si>
  <si>
    <t>Αμοιβές (ΔΙΑΣ) για προνοιακά επιδόματα</t>
  </si>
  <si>
    <t>00.6516.001</t>
  </si>
  <si>
    <t>Χρεολύσια  δανείων του Δήμου (Λειτουργικών δαπανών)  από Τ.Π.&amp; Δανείων</t>
  </si>
  <si>
    <t>ΣΥΝΟΛΟ 651</t>
  </si>
  <si>
    <t>652</t>
  </si>
  <si>
    <t>ΠΛΗΡΩΜΕΣ ΓΙΑ ΤΗΝ ΕΞΥΠΗΡΕΤΗΣΗ ΔΗΜΟΣΙΑΣ ΠΙΣΤΗΣ (ΔΑΝΕΙΑ ΓΙΑ ΕΠΕΝΔΥΤΙΚΕΣ ΔΑΠΑΝΕΣ)</t>
  </si>
  <si>
    <t>00.6521.001</t>
  </si>
  <si>
    <t>Τόκοι δανείων του Δήμου από το Ταμ. Παρ/κών &amp; Δανείων (επενδ. δαπάνες)</t>
  </si>
  <si>
    <t>00.6525.001</t>
  </si>
  <si>
    <t>Αμοιβές και προμήθειες τραπεζών &amp; Τ.Π.&amp; Δ</t>
  </si>
  <si>
    <t>00.6526.001</t>
  </si>
  <si>
    <t>Χρεολύσια  δανείων του Δήμου (επενδυτικές δαπάνες) από το Ταμ. Παρ/κών &amp; Δανείων</t>
  </si>
  <si>
    <t>ΣΥΝΟΛΟ 652</t>
  </si>
  <si>
    <t>ΣΥΝΟΛΟ 65</t>
  </si>
  <si>
    <t>67</t>
  </si>
  <si>
    <t>ΠΛΗΡΩΜΕΣ ΓΙΑ ΜΕΤΑΒΙΒΑΣΕΙΣ ΕΙΣΟΔΗΜΑΤΩΝ ΣΕ ΤΡΙΤΟΥΣ ΠΑΡΑΧΩΡΗΣΕΙΣ - ΠΑΡΟΧΕΣ - ΕΠΙΧΟΡΗΓΗΣΕΙΣ -ΕΠΙΔΟΤΗΣΕΙΣ - ΔΩΡΕΕΣ</t>
  </si>
  <si>
    <t>671</t>
  </si>
  <si>
    <t>ΥΠΟΧΡΕΩΤΙΚΕΣ ΜΕΤΑΒΙΒΑΣΕΙΣ ΣΕ ΝΟΜΙΚΑ ΠΡΟΣΩΠΑ</t>
  </si>
  <si>
    <t>00.6711.001</t>
  </si>
  <si>
    <t xml:space="preserve">Απόδοση σε σχολικές επιτροπές (ΛΕΙΤΟΥΡΓΙΚΑ ΣΧΟΛΕΙΩΝ) </t>
  </si>
  <si>
    <t>00.6711.002</t>
  </si>
  <si>
    <t>Δαπάνη αμοιβής για εθελοντές τροχονόμους (ΤΡΟΧΟΝΟΜΟΙ)</t>
  </si>
  <si>
    <t>00.6715.001</t>
  </si>
  <si>
    <t>Επιχορήγηση στο Κέντρο Κοιν.Προστασίας-Αλληλεγγύης,Παιδείας &amp; Περιβάλλοντος &lt;&lt;Πολυ-Κοινωνικό&gt;&gt;</t>
  </si>
  <si>
    <t>ΣΥΝΟΛΟ 671</t>
  </si>
  <si>
    <t>672</t>
  </si>
  <si>
    <t>ΥΠΟΧΡΕΩΤΙΚΕΣ ΕΙΣΦΟΡΕΣ</t>
  </si>
  <si>
    <t>00.6721.001</t>
  </si>
  <si>
    <t xml:space="preserve">Εισφορές υπέρ Συνδέσμου Ιαματικών Πηγών Ελλάδος_x000D_
_x000D_
</t>
  </si>
  <si>
    <t>00.6721.002</t>
  </si>
  <si>
    <t xml:space="preserve">Εισφορές υπέρ Συνδέσμου Προστασίας και ανάδειξης Δέλτα_x000D_
_x000D_
</t>
  </si>
  <si>
    <t>00.6721.003</t>
  </si>
  <si>
    <t xml:space="preserve">Εισφορές υπέρ Π.Φ.Δ.Σ.Α._x000D_
_x000D_
</t>
  </si>
  <si>
    <t>00.6722.001</t>
  </si>
  <si>
    <t>Εισφορά για την εξασφάλιση μέσων προστασίας άμαχου πληθυσμού</t>
  </si>
  <si>
    <t>00.6723.001</t>
  </si>
  <si>
    <t>Κράτηση 0,50% υπέρ λογαριασμού άρθρου 68 ΝΔ 3033/54</t>
  </si>
  <si>
    <t>ΣΥΝΟΛΟ 672</t>
  </si>
  <si>
    <t>673</t>
  </si>
  <si>
    <t>ΠΡΟΑΙΡΕΤΙΚΕΣ ΕΙΣΦΟΡΕΣ, ΠΑΡΟΧΕΣ ΚΑΙ ΕΠΙΧΟΡΗΓΗΣΕΙΣ</t>
  </si>
  <si>
    <t>00.6735.001</t>
  </si>
  <si>
    <t>Επιχορηγήσεις σε αθλητικούς συλλόγους και σωματεία</t>
  </si>
  <si>
    <t>00.6736.001</t>
  </si>
  <si>
    <t>Επιχορηγήσεις σε πολιτιστικούς συλλόγους και σωματεία</t>
  </si>
  <si>
    <t>00.6739.001</t>
  </si>
  <si>
    <t>Δαπάνες για πληρωμή υποτρόφου Κληροδοτήματος Φωτίου (ΚΛΗΡΟΔΟΤΗΜΑ ΦΩΤΙΟΥ)</t>
  </si>
  <si>
    <t>00.6739.002</t>
  </si>
  <si>
    <t>Δαπάνη βράβευσης του επιτυχόντος στο Α.Π.Θ. Πολιτικών Μηχ/κών  με την ανώτερη βαθμολογία  μαθητή - δημότη Αλεξ/πολης.</t>
  </si>
  <si>
    <t>00.6739.003</t>
  </si>
  <si>
    <t>Επιχορήγηση στην Πρωτοβάθμια Συνδικαλιστική Οργάνωση Εργαζομένων Υπαλλήλων του Δήμου Αλεξ/πολης</t>
  </si>
  <si>
    <t>00.6739.005</t>
  </si>
  <si>
    <t>Δαπάνη χορήγησης στη Σχ. Επιτροπή Α/βάθμιας Εκπ/σης Δήμου Αλεξ/πόλης για εκπλήρωση σκοπού Κληροδοτήματος Ευσ. Τριανταφυλλίδη</t>
  </si>
  <si>
    <t>00.6739.006</t>
  </si>
  <si>
    <t>Απόδοση αστικών και καλλιεργήσιμων  μισθωμάτων  σε σχολικές μονάδες</t>
  </si>
  <si>
    <t>ΣΥΝΟΛΟ 673</t>
  </si>
  <si>
    <t>ΣΥΝΟΛΟ 67</t>
  </si>
  <si>
    <t>68</t>
  </si>
  <si>
    <t>ΛΟΙΠΑ ΕΞΟΔΑ</t>
  </si>
  <si>
    <t>681</t>
  </si>
  <si>
    <t>ΕΓΓΥΗΣΕΙΣ ΚΑΙ ΛΟΙΠΕΣ ΜΑΚΡΟΠΡΟΘΕΣΜΕΣ ΑΠΑΙΤΗΣΕΙΣ</t>
  </si>
  <si>
    <t>00.6813.002</t>
  </si>
  <si>
    <t>Δαπάνες αποπληρωμής του δανείου Κ.Δ.Ε.Τ.Α.Φ. από ΤΠ&amp;Δ λόγω εγγυοδοσίας του Δήμου</t>
  </si>
  <si>
    <t>ΣΥΝΟΛΟ 681</t>
  </si>
  <si>
    <t>682</t>
  </si>
  <si>
    <t>ΕΚΤΑΚΤΑ ΕΞΟΔΑ</t>
  </si>
  <si>
    <t>00.6821.001</t>
  </si>
  <si>
    <t>Φορολογικά πρόστιμα και προσαυξήσεις Χρήσης</t>
  </si>
  <si>
    <t>ΣΥΝΟΛΟ 682</t>
  </si>
  <si>
    <t>ΣΥΝΟΛΟ 68</t>
  </si>
  <si>
    <t>ΣΥΝΟΛΟ ΥΠΗΡΕΣΙΑΣ 00</t>
  </si>
  <si>
    <t>ΥΠΗΡΕΣΙΑ : 10 Οικονομικές και Διοικητικές υπηρεσίες</t>
  </si>
  <si>
    <t>601</t>
  </si>
  <si>
    <t>ΑΠΟΔΟΧΕΣ ΜΟΝΙΜΩΝ ΥΠΑΛΛΗΛΩΝ</t>
  </si>
  <si>
    <t>10.6011.001</t>
  </si>
  <si>
    <t>Τακτικές αποδοχές (περιλαμβάνονται βασικός μισθός, δώρα εορτών, γενικά και ειδικά τακτικά επιδόματα)</t>
  </si>
  <si>
    <t>10.6012.001</t>
  </si>
  <si>
    <t>Αποζημίωση υπερωριακής εργασίας και για εξαιρέσιμες ημέρες και νυκτερινές ώρες και λοιπές πρόσθετες αμοιβές</t>
  </si>
  <si>
    <t>ΣΥΝΟΛΟ 601</t>
  </si>
  <si>
    <t>602</t>
  </si>
  <si>
    <t>ΑΠΟΔΟΧΕΣ ΤΑΚΤΙΚΩΝ ΥΠΑΛΛΗΛΩΝ ΜΕ ΣΥΜΒΑΣΗ ΑΟΡΙΣΤΟΥ ΧΡΟΝΟΥ</t>
  </si>
  <si>
    <t>10.6021.002</t>
  </si>
  <si>
    <t>Τακτικές αποδοχές (βασικός, δώρα, επιδόματα υπαλλ. Αορίστου Χρόνου από Δημοτικές Επιχειρήσεις)</t>
  </si>
  <si>
    <t>10.6021.003</t>
  </si>
  <si>
    <t>Τακτικές αποδοχές (βασικός, δώρα, επιδόματα υπαλλ. Αορίστου Χρόνου Καθαριστριών Σχολείων)</t>
  </si>
  <si>
    <t>ΣΥΝΟΛΟ 602</t>
  </si>
  <si>
    <t>604</t>
  </si>
  <si>
    <t>ΑΠΟΔΟΧΕΣ ΕΚΤΑΚΤΩΝ ΥΠΑΛΛΗΛΩΝ (ΕΠΙ ΣΥΜΒΑΣΗ ΕΚΤΑΚΤΩΝ ΥΠΑΛΛΗΛΩΝ, ΗΜΕΡΟΜΙΣΘΙΩΝ ΩΡΟΜΙΣΘΙΩΝ ΚΛΠ)</t>
  </si>
  <si>
    <t>10.6041.003</t>
  </si>
  <si>
    <t>Πρακτική εξάσκηση φοιτητών,σπουδαστών κ.λ.π.</t>
  </si>
  <si>
    <t>ΣΥΝΟΛΟ 604</t>
  </si>
  <si>
    <t>10.6051.001</t>
  </si>
  <si>
    <t>Εργοδ. Εισφορές   Ι.Κ.Α. Τακτικό Προσωπικό</t>
  </si>
  <si>
    <t>10.6051.002</t>
  </si>
  <si>
    <t>10.6051.003</t>
  </si>
  <si>
    <t>Εργοδ. Εισφορές ΤΣΜΕΔΕ  Τακτ. Προσ.</t>
  </si>
  <si>
    <t>10.6051.004</t>
  </si>
  <si>
    <t>Εργοδ. Εισφορές Τ.Υ.Δ.Κ.Υ.  Τακτ. Προσ.</t>
  </si>
  <si>
    <t>10.6051.006</t>
  </si>
  <si>
    <t>Εργοδ. Εισφορές ΤΕΑΔΥ ΔΗΜΟΣΙΟΥ  Τακτ. Προσ.</t>
  </si>
  <si>
    <t>10.6051.007</t>
  </si>
  <si>
    <t>Εργοδ. Εισφορές ΥΓΕΙΟΝ. ΠΕΡΙΘΑΛΨΗΣ  Τακτ. Προσ.</t>
  </si>
  <si>
    <t>10.6051.008</t>
  </si>
  <si>
    <t>Εργοδοτική Εισφορά υπέρ ΣΥΝΤΑΞΗΣ ΔΗΜΟΣΙΟΥ Τακτ. Προσ.</t>
  </si>
  <si>
    <t>10.6052.001</t>
  </si>
  <si>
    <t>Εργοδ. Εισφορές   Ι.Κ.Α. Προσ. Αορίστου χρόνου</t>
  </si>
  <si>
    <t>10.6054.001</t>
  </si>
  <si>
    <t xml:space="preserve">Εργοδ. Εισφορές   Ι.Κ.Α.  Εκτ. Προσ. </t>
  </si>
  <si>
    <t>606</t>
  </si>
  <si>
    <t>ΠΑΡΕΠΟΜΕΝΕΣ ΠΑΡΟΧΕΣ ΚΑΙ ΕΞΟΔΑ ΠΡΟΣΩΠΙΚΟΥ</t>
  </si>
  <si>
    <t>10.6063.001</t>
  </si>
  <si>
    <t>Λοιπές παροχές σε είδος (γάλα,σαπούνια κ.λ.π. είδη)</t>
  </si>
  <si>
    <t>10.6063.002</t>
  </si>
  <si>
    <t>Δαπάνη ιατρικών εξετάσεων υπαλλήλων σε εφαρμογή της ΚΥΑ 53361/06</t>
  </si>
  <si>
    <t>ΣΥΝΟΛΟ 606</t>
  </si>
  <si>
    <t>614</t>
  </si>
  <si>
    <t>ΑΜΟΙΒΕΣ ΤΡΙΤΩΝ ΜΕ ΤΗΝ ΙΔΙΟΤΗΤΑ ΝΟΜΙΚΟΥ ΠΡΟΣΩΠΟΥ</t>
  </si>
  <si>
    <t>10.6142.001</t>
  </si>
  <si>
    <t>Δαπάνη αμοιβής ορκωτού ελεγκτή - λογιστή για τον  έλεγχο &amp; πιστοποίηση οικονομικού  ετους 2016</t>
  </si>
  <si>
    <t>ΣΥΝΟΛΟ 614</t>
  </si>
  <si>
    <t>625</t>
  </si>
  <si>
    <t>ΑΣΦΑΛΙΣΤΡΑ</t>
  </si>
  <si>
    <t>10.6251.001</t>
  </si>
  <si>
    <t>Ασφάλιστρα πυρός κτηρίων Δήμου</t>
  </si>
  <si>
    <t>10.6253.001</t>
  </si>
  <si>
    <t>Ασφάλιστρα μεταφορικών μέσων</t>
  </si>
  <si>
    <t>ΣΥΝΟΛΟ 625</t>
  </si>
  <si>
    <t>626</t>
  </si>
  <si>
    <t>ΣΥΝΤΗΡΗΣΗ ΚΑΙ ΕΠΙΣΚΕΥΗ ΑΠΟ ΤΡΙΤΟΥΣ ΑΓΑΘΩΝ ΔΙΑΡΚΟΥΣ ΧΡΗΣΗΣ</t>
  </si>
  <si>
    <t>10.6261.001</t>
  </si>
  <si>
    <t>Δαπάνη συντήρησης ανελκυστήρων δημοτικών κτηρίων</t>
  </si>
  <si>
    <t>10.6261.002</t>
  </si>
  <si>
    <t>Δαπάνη συντήρησης κεντρικών θερμάνσεων κτηρίων του Δήμου</t>
  </si>
  <si>
    <t>10.6263.001</t>
  </si>
  <si>
    <t xml:space="preserve">Συντήρηση και επισκευή μεταφορικών μέσων </t>
  </si>
  <si>
    <t>10.6265.001</t>
  </si>
  <si>
    <t>Συντήρηση και επισκευή Η/Υ και εκτυπωτών</t>
  </si>
  <si>
    <t>10.6265.004</t>
  </si>
  <si>
    <t>Συντήρηση και επισκευή φωτοτυπικών</t>
  </si>
  <si>
    <t>10.6265.005</t>
  </si>
  <si>
    <t>Συντήρηση κλιματιστικών (συνεχ)</t>
  </si>
  <si>
    <t>10.6265.007</t>
  </si>
  <si>
    <t>Αναγόμωση και συντήρηση πυροσβεστήρων</t>
  </si>
  <si>
    <t>10.6266.001</t>
  </si>
  <si>
    <t>Παροχή υπηρεσιών υποστήριξης - εκπαίδευσης εγκατεστημένων εφαρμογών Λογισμικού  (Δημόσιο Λογιστικό &amp; Διπλογραφικό, Δημοτολόγια, Εκλογικά, Αποφάσεις Οργάνων, Πρωτόκολλο)</t>
  </si>
  <si>
    <t>ΣΥΝΟΛΟ 626</t>
  </si>
  <si>
    <t>627</t>
  </si>
  <si>
    <t>ΥΔΡΕΥΣΗ, ΦΩΤΙΣΜΟΣ, ΚΑΘΑΡΙΟΤΗΤΑ (ΛΟΙΠΕΣ ΠΑΡΟΧΕΣ ΤΡΙΤΩΝ)</t>
  </si>
  <si>
    <t>10.6273.001</t>
  </si>
  <si>
    <t xml:space="preserve">Αντίτιμο ηλεκτρικού ρεύματος διοικητικών και γενικών αναγκών _x000D_
_x000D_
</t>
  </si>
  <si>
    <t>ΣΥΝΟΛΟ 627</t>
  </si>
  <si>
    <t>632</t>
  </si>
  <si>
    <t>ΤΕΛΗ ΚΥΚΛΟΦΟΡΙΑΣ ΜΕΤΑΦΟΡΙΚΩΝ ΜΕΣΩΝ</t>
  </si>
  <si>
    <t>10.6321.001</t>
  </si>
  <si>
    <t xml:space="preserve">Τέλη κυκλοφορίας επιβατηγών αυτοκινήτων </t>
  </si>
  <si>
    <t>ΣΥΝΟΛΟ 632</t>
  </si>
  <si>
    <t>10.6331.001</t>
  </si>
  <si>
    <t>Λοιποί φόροι &amp; τέλη (τέλη ταξινόμησης, φόροι τόκων, φόροι-δασμοί-εισφορές τελωνείων, κλπ)</t>
  </si>
  <si>
    <t>641</t>
  </si>
  <si>
    <t>ΕΞΟΔΑ ΜΕΤΑΦΟΡΩΝ</t>
  </si>
  <si>
    <t>10.6412.001</t>
  </si>
  <si>
    <t>Μεταφορικά</t>
  </si>
  <si>
    <t>ΣΥΝΟΛΟ 641</t>
  </si>
  <si>
    <t>10.6422.001</t>
  </si>
  <si>
    <t>Οδοιπορικά έξοδα και αποζημίωση μετακινούμενων υπαλλήλων</t>
  </si>
  <si>
    <t>10.6461.001</t>
  </si>
  <si>
    <t>Δαπάνες δημοσίευσης οικονομικών καταστάσεων</t>
  </si>
  <si>
    <t>10.6462.001</t>
  </si>
  <si>
    <t xml:space="preserve">Δαπάνες δημοσίευσης προκηρύξεων_x000D_
</t>
  </si>
  <si>
    <t>10.6463.001</t>
  </si>
  <si>
    <t xml:space="preserve">Έξοδα λοιπών δημοσιεύσεων_x000D_
</t>
  </si>
  <si>
    <t>66</t>
  </si>
  <si>
    <t>ΔΑΠΑΝΕΣ ΠΡΟΜΗΘΕΙΑΣ ΑΝΑΛΩΣΙΜΩΝ</t>
  </si>
  <si>
    <t>661</t>
  </si>
  <si>
    <t>ΕΝΤΥΠΑ, ΒΙΒΛΙΑ, ΓΡΑΦΙΚΗ ΥΛΗ, ΕΚΔΟΣΕΙΣ</t>
  </si>
  <si>
    <t>10.6611.001</t>
  </si>
  <si>
    <t>Προμήθεια βιβλίων</t>
  </si>
  <si>
    <t>10.6612.002</t>
  </si>
  <si>
    <t xml:space="preserve">Προμήθεια γραφικής ύλης και λοιπών υλικών  γραφείου </t>
  </si>
  <si>
    <t>10.6613.001</t>
  </si>
  <si>
    <t>Προμήθεια εντύπων και υλικών μηχανογράφησης και πολλαπλών εκτυπώσεων</t>
  </si>
  <si>
    <t>10.6615.001</t>
  </si>
  <si>
    <t>Εκτυπώσεις, εκδόσεις, βιβλιοδετήσεις</t>
  </si>
  <si>
    <t>ΣΥΝΟΛΟ 661</t>
  </si>
  <si>
    <t>663</t>
  </si>
  <si>
    <t>ΕΙΔΗ ΥΓΙΕΙΝΗΣ ΚΑΙ ΚΑΘΑΡΙΟΤΗΤΑΣ</t>
  </si>
  <si>
    <t>10.6634.001</t>
  </si>
  <si>
    <t>Προμήθεια ειδών καθαριότητας και ευπρεπισμού, λοιπών ειδών καθαριότητας και  ειδικών σακκουλών απορριμμάτων</t>
  </si>
  <si>
    <t>ΣΥΝΟΛΟ 663</t>
  </si>
  <si>
    <t>664</t>
  </si>
  <si>
    <t>ΚΑΥΣΙΜΑ ΚΑΙ ΛΙΠΑΝΤΙΚΑ</t>
  </si>
  <si>
    <t>10.6641.001</t>
  </si>
  <si>
    <t>Προμήθεια καυσίμων και λιπαντικών για κίνηση μεταφορικών μέσων</t>
  </si>
  <si>
    <t>10.6643.001</t>
  </si>
  <si>
    <t>Προμήθεια καυσίμων για θέρμανση και φωτισμό</t>
  </si>
  <si>
    <t>ΣΥΝΟΛΟ 664</t>
  </si>
  <si>
    <t>665</t>
  </si>
  <si>
    <t>ΥΛΙΚΟ ΕΚΤΥΠΩΤΙΚΩΝ, ΤΥΠΟΓΡΑΦΙΚΩΝ, ΒΙΒΛΙΟΔΕΤΙΚΩΝ ΚΑΙ ΛΟΙΠΩΝ ΕΡΓΑΣΙΩΝ</t>
  </si>
  <si>
    <t>10.6654.002</t>
  </si>
  <si>
    <t>Προμήθεια αναλωσίμων για φωτοτυπικά, FAX και εκτυπωτές</t>
  </si>
  <si>
    <t>ΣΥΝΟΛΟ 665</t>
  </si>
  <si>
    <t>667</t>
  </si>
  <si>
    <t>ΑΝΤΑΛΛΑΚΤΙΚΑ ΜΗΧΑΝΙΚΟΥ ΚΑΙ ΛΟΙΠΟΥ ΕΞΟΠΛΙΣΜΟΥ</t>
  </si>
  <si>
    <t>10.6671.003</t>
  </si>
  <si>
    <t>Προμήθεια ανταλλακτικών μοτοποδηλάτων</t>
  </si>
  <si>
    <t>10.6671.004</t>
  </si>
  <si>
    <t>Προμήθεια ανταλλακτικών ημιφορτηγών-επιβατηγών</t>
  </si>
  <si>
    <t>10.6672.001</t>
  </si>
  <si>
    <t>Προμήθεια υλικών εγκαταστάσεων θέρμανσης</t>
  </si>
  <si>
    <t>ΣΥΝΟΛΟ 667</t>
  </si>
  <si>
    <t>ΣΥΝΟΛΟ 66</t>
  </si>
  <si>
    <t>ΣΥΝΟΛΟ ΥΠΗΡΕΣΙΑΣ 10</t>
  </si>
  <si>
    <t>ΥΠΗΡΕΣΙΑ : 15 Υπηρεσίες Πολιτισμού, Αθλητισμού και κοινωνικής πολιτικής</t>
  </si>
  <si>
    <t>15.6011.001</t>
  </si>
  <si>
    <t>15.6021.001</t>
  </si>
  <si>
    <t>Τακτικές αποδοχές (βασικός,δώρα εορτών ,γενικά και ειδικά τακτικά επιδόματα)  ΙΔΑΧ</t>
  </si>
  <si>
    <t>15.6041.003</t>
  </si>
  <si>
    <t>Τακτικές αποδοχές προσωπικού  (βασικός , δώρα , γενικά-ειδικά τακτικά επιδόματα) ΕΠΟΧΙΚΟΥ ΠΡΟΣΩΠΙΚΟΥ</t>
  </si>
  <si>
    <t>15.6051.001</t>
  </si>
  <si>
    <t xml:space="preserve">Εργοδ. Εισφορές Ι.Κ.Α. Τακτ.Προσ. </t>
  </si>
  <si>
    <t>15.6051.002</t>
  </si>
  <si>
    <t>Εργοδ. εισφορές Τ.Ε.Α.Δ.Υ ΔΗΜΟΣΙΟΥ Τακτ.Προσ.</t>
  </si>
  <si>
    <t>15.6051.003</t>
  </si>
  <si>
    <t>Εργοδ. εισφορές  ΤΥΔΚΥ Τακτ.Προσ.</t>
  </si>
  <si>
    <t>15.6051.004</t>
  </si>
  <si>
    <t>15.6051.005</t>
  </si>
  <si>
    <t>Εργοδοτικές εισφορές μονίμων υπαλλήλων υπέρ ΤΑΔΚΥ-ΤΕΑΔΥ</t>
  </si>
  <si>
    <t>15.6051.007</t>
  </si>
  <si>
    <t>15.6051.008</t>
  </si>
  <si>
    <t>15.6052.001</t>
  </si>
  <si>
    <t>Εργοδ. Εισφορές   I.K.A. Προσ. Αορίστου Χρόνου</t>
  </si>
  <si>
    <t>15.6054.002</t>
  </si>
  <si>
    <t>Εργοδοτικές εισφορές IKA ΕΚΤΑΚΤΟΥ ΠΡΟΣΩΠΙΚΟΥ</t>
  </si>
  <si>
    <t>15.6054.003</t>
  </si>
  <si>
    <t>Εργοδοτικές εισφορές ΕΚΤΑΚΤΟΥ ΠΡΟΣΩΠΙΚΟΥ(ΔΟΣΕΙΣ ΡΥΘΜΙΣΗΣ)</t>
  </si>
  <si>
    <t>15.6054.004</t>
  </si>
  <si>
    <t xml:space="preserve">Εργοδ. εισφορές ΤΕΑΔΥ ΔΗΜΟΣΙΟΥ Έκτακτου Προσωπικού_x000D_
_x000D_
</t>
  </si>
  <si>
    <t>15.6054.005</t>
  </si>
  <si>
    <t>Εργοδ. Εισφορές ΥΓΕΙΟΝ. ΠΕΡΙΘΑΛΨΗΣ Εκτάκτου Προσωπικού.</t>
  </si>
  <si>
    <t>621</t>
  </si>
  <si>
    <t>ΠΑΡΟΧΕΣ ΠΑΡΑΓΩΓΙΚΗΣ ΔΙΑΔΙΚΑΣΙΑΣ</t>
  </si>
  <si>
    <t>15.6212.001</t>
  </si>
  <si>
    <t>Αντίτιμο φυσικού αερίου</t>
  </si>
  <si>
    <t>ΣΥΝΟΛΟ 621</t>
  </si>
  <si>
    <t>623</t>
  </si>
  <si>
    <t>ΕΝΟΙΚΙΑ - ΜΙΣΘΩΜΑΤΑ</t>
  </si>
  <si>
    <t>15.6231.002</t>
  </si>
  <si>
    <t>Μίσθωση αγροτεμαχίου για δεξαμενή στην περιοχή  Αχλαδιές Δημ.Εν.Φερών 2016</t>
  </si>
  <si>
    <t>15.6231.003</t>
  </si>
  <si>
    <t xml:space="preserve">Μίσθωση αγροτεμαχίου με ΑΤ 594 στην περιοχή Μαΐστρου (ΚΤΕΟ) του Ταμείου Γεωργίας &amp; Κτηνοτροφίας_x000D_
</t>
  </si>
  <si>
    <t>15.6231.004</t>
  </si>
  <si>
    <t>Μίσθωση αγροτεμαχίου στην περιοχή Β΄ κοιμητηρίων για δημιουργία βιοαγρού</t>
  </si>
  <si>
    <t>15.6232.001</t>
  </si>
  <si>
    <t>Μισθώματα σχολικών κτηρίων (άρθρο 94 παρ.4 περιπ.16 του Ν.3852/2010)</t>
  </si>
  <si>
    <t>15.6232.004</t>
  </si>
  <si>
    <t>Μισθώματα ακινήτου για τη στέγαση και λειτουργία Πολιτιστικών δραστηριοτήτων του Δήμου Αλεξ/πολης</t>
  </si>
  <si>
    <t>15.6233.001</t>
  </si>
  <si>
    <t>Μίσθωση μηχανημάτων για καθαρισμούς κοινόχρηστων και λοιπόν χώρων στα πλαίσια προληπτικών δράσεων πυροπροστασίας.</t>
  </si>
  <si>
    <t>15.6236.001</t>
  </si>
  <si>
    <t xml:space="preserve">Μίσθωση χημικών τουαλετών για παραλίες_x000D_
</t>
  </si>
  <si>
    <t>ΣΥΝΟΛΟ 623</t>
  </si>
  <si>
    <t>15.6253.001</t>
  </si>
  <si>
    <t>15.6262.002</t>
  </si>
  <si>
    <t>Αναγόμωση &amp; Συντήρηση Πυροσβεστήρων</t>
  </si>
  <si>
    <t>15.6262.004</t>
  </si>
  <si>
    <t>Συντήρηση εγκαταστάσεων κλειστού κολυμβητηρίου</t>
  </si>
  <si>
    <t>15.6263.001</t>
  </si>
  <si>
    <t>Συντήρηση και επισκευή λεωφορείων</t>
  </si>
  <si>
    <t>15.6264.001</t>
  </si>
  <si>
    <t xml:space="preserve">Συντήρηση και επισκευή χλοοκοπτικών_x000D_
</t>
  </si>
  <si>
    <t>15.6264.009</t>
  </si>
  <si>
    <t>Συντήρηση και επισκευή λοιπών αντλιών (συνεχ)</t>
  </si>
  <si>
    <t>15.6265.001</t>
  </si>
  <si>
    <t xml:space="preserve">Συντήρηση σειρήνων ΠΣΕΑ_x000D_
</t>
  </si>
  <si>
    <t>15.6265.003</t>
  </si>
  <si>
    <t>Συντήρηση θερμάνσεων</t>
  </si>
  <si>
    <t>15.6265.004</t>
  </si>
  <si>
    <t>Συντήρηση κλιματιστικών κολυμβητηρίου κλπ αθλητικών εγκαταστάσεων</t>
  </si>
  <si>
    <t>15.6273.001</t>
  </si>
  <si>
    <t xml:space="preserve">Αντίτιμο ηλεκτρικού ρεύματος κοινωνικών υπηρεσιών , αθλητισμού, πολιτισμού, παιδείας </t>
  </si>
  <si>
    <t>15.6279.002</t>
  </si>
  <si>
    <t xml:space="preserve">Καθαρισμοί περιαστικών δασών,  αντιπυρικών ζωνών και δρόμων_x000D_
</t>
  </si>
  <si>
    <t>15.6413.001</t>
  </si>
  <si>
    <t>Μεταφορά μαθητών Α/θμιας &amp; Β/θμιας εκπαίδευσης</t>
  </si>
  <si>
    <t>15.6422.001</t>
  </si>
  <si>
    <t>648</t>
  </si>
  <si>
    <t>ΕΞΟΔΑ ΚΑΤΑΣΚΗΝΩΣΕΩΝ ΕΞΟΧΩΝ ΚΑΙ ΣΥΣΣΙΤΙΩΝ</t>
  </si>
  <si>
    <t>15.6482.001</t>
  </si>
  <si>
    <t xml:space="preserve">Έξοδα λειτουργίας κατασκηνώσεων (Υπ.Υγείας &amp; Κοιν.Αλληλ.) _x000D_
</t>
  </si>
  <si>
    <t>15.6482.002</t>
  </si>
  <si>
    <t>Προμήθεια τροφίμων κατασκήνωσης</t>
  </si>
  <si>
    <t>15.6482.004</t>
  </si>
  <si>
    <t>Προμήθεια κλινοσκεπασμάτων για τις κατασκηνώσεις</t>
  </si>
  <si>
    <t>15.6482.005</t>
  </si>
  <si>
    <t>Προμήθεια ειδών καθαριότητας &amp; υγιεινής κατασκηνώσεων</t>
  </si>
  <si>
    <t>15.6482.007</t>
  </si>
  <si>
    <t>Παροχή μέσων ατομικής προστασίας (ΚΥΑ 53361/06) στο εργατοτεχνικό προσωπικό των παιδικών κατασκηνώσεων Μάκρης</t>
  </si>
  <si>
    <t>15.6482.009</t>
  </si>
  <si>
    <t>Προμήθεια ειδών οικιακής χρήσης</t>
  </si>
  <si>
    <t>15.6482.010</t>
  </si>
  <si>
    <t>Προμήθεια φαρμακευτικού υλικού</t>
  </si>
  <si>
    <t>15.6482.013</t>
  </si>
  <si>
    <t>Αντίτιμο ηλεκτρικού ρεύματος</t>
  </si>
  <si>
    <t>15.6482.014</t>
  </si>
  <si>
    <t>Προμήθεια τσιμεντοπροϊόντων για την συντήρηση κατασκηνώσεων (συνεχ)</t>
  </si>
  <si>
    <t>15.6482.015</t>
  </si>
  <si>
    <t>Προμήθεια σιδηρικών για την συντήρηση των κατασκηνώσεων</t>
  </si>
  <si>
    <t>15.6482.016</t>
  </si>
  <si>
    <t>Συντήρηση δικτύου ύδρευσης-αποχέτευσης των κατασκηνώσεων</t>
  </si>
  <si>
    <t>15.6482.017</t>
  </si>
  <si>
    <t>Προμήθεια χρωμάτων για την συντήρηση κατασκηνώσεων</t>
  </si>
  <si>
    <t>15.6482.019</t>
  </si>
  <si>
    <t>Μεταφορά παιδιών για τις κατασκηνώσεις</t>
  </si>
  <si>
    <t>15.6482.020</t>
  </si>
  <si>
    <t>Προμήθεια γραφικής ύλης για τις κατασκηνώσεις (συνεχ.)</t>
  </si>
  <si>
    <t>15.6482.021</t>
  </si>
  <si>
    <t>Προμήθεια υγραερίου για τις κατασκηνώσεις</t>
  </si>
  <si>
    <t>15.6482.022</t>
  </si>
  <si>
    <t>Πυρασφάλεια-αναγομώσεις</t>
  </si>
  <si>
    <t>15.6482.023</t>
  </si>
  <si>
    <t>Απεντόμωση για τις κατασκηνώσεις</t>
  </si>
  <si>
    <t>15.6482.027</t>
  </si>
  <si>
    <t>Ηλεκτρολογικές εργασίες  στις κατασκηνώσεις</t>
  </si>
  <si>
    <t>15.6482.028</t>
  </si>
  <si>
    <t>Εργασίες συντήρησης χώρου των κατασκηνώσεων</t>
  </si>
  <si>
    <t>15.6482.029</t>
  </si>
  <si>
    <t>Τηλεφωνικά τέλη κατασκηνώσεων</t>
  </si>
  <si>
    <t>15.6482.030</t>
  </si>
  <si>
    <t>Ξυλουργικές εργασίες κατασκηνώσεων</t>
  </si>
  <si>
    <t>15.6482.031</t>
  </si>
  <si>
    <t>Δαπάνες για παροχή Υπηρεσιών</t>
  </si>
  <si>
    <t>15.6482.036</t>
  </si>
  <si>
    <t>Δαπάνες φύλαξης κατασκηνώσεων</t>
  </si>
  <si>
    <t>15.6482.038</t>
  </si>
  <si>
    <t>Προμήθεια Φυτών για τις Κατασκηνώσεις (συνεχ)</t>
  </si>
  <si>
    <t>15.6482.039</t>
  </si>
  <si>
    <t>Προμήθεια μπαλόνια και πυροτεχνήματα για τελετή λήξης</t>
  </si>
  <si>
    <t>15.6482.040</t>
  </si>
  <si>
    <t>Συντήρηση ηλεκτρικών συσκευών κατασκηνώσεων</t>
  </si>
  <si>
    <t>15.6482.041</t>
  </si>
  <si>
    <t xml:space="preserve">Καθαρισμός παλιών στρωμάτων  </t>
  </si>
  <si>
    <t>15.6482.042</t>
  </si>
  <si>
    <t>ΣΥΝΟΛΟ 648</t>
  </si>
  <si>
    <t>15.6495.001</t>
  </si>
  <si>
    <t>Δαπάνη διοικητικής μέριμνας στις περιπτώσεις αντιμετώπισης δασικών πυρκαγιών</t>
  </si>
  <si>
    <t>15.6632.001</t>
  </si>
  <si>
    <t>Προμήθεια φαρμάκων για αδέσποτα &amp; προμήθεια αναλώσιμου υγειονομικού υλικού</t>
  </si>
  <si>
    <t>15.6633.001</t>
  </si>
  <si>
    <t>Προμήθεια χημικών για το  κολυμβητήριο</t>
  </si>
  <si>
    <t>15.6634.003</t>
  </si>
  <si>
    <t>Προμήθεια ειδών καθαριότητας και ευπρεπισμού</t>
  </si>
  <si>
    <t>15.6641.001</t>
  </si>
  <si>
    <t>15.6643.001</t>
  </si>
  <si>
    <t>666</t>
  </si>
  <si>
    <t>ΥΛΙΚΑ ΣΥΝΤΗΡΗΣΗΣ ΚΤΙΡΙΩΝ ΚΑΙ ΕΡΓΩΝ</t>
  </si>
  <si>
    <t>15.6661.001</t>
  </si>
  <si>
    <t>Προμήθεια χρωμάτων και ειδών χρωματισμού και συναφών για συντήρηση διδακτηρίων</t>
  </si>
  <si>
    <t>15.6661.002</t>
  </si>
  <si>
    <t>Προμήθεια ξυλείας και ξυλοπροϊόντων για συντήρηση διδακτηρίων (συνεχ)</t>
  </si>
  <si>
    <t>15.6661.003</t>
  </si>
  <si>
    <t>Προμήθεια σιδηρικών και συναφών για συντήρηση διδακτηρίων</t>
  </si>
  <si>
    <t>15.6661.004</t>
  </si>
  <si>
    <t>Προμήθεια τσιμεντοπροϊόντων και συναφών για συντήρηση διδακτηρίων (συνεχ)</t>
  </si>
  <si>
    <t>15.6661.005</t>
  </si>
  <si>
    <t>Προμήθεια υλικών ύδρευσης-αποχέτευσης και συναφών για συντήρηση διδακτηρίων</t>
  </si>
  <si>
    <t>15.6661.009</t>
  </si>
  <si>
    <t>Προμήθεια υλικών συντήρησης και επισκευής κτιρίων</t>
  </si>
  <si>
    <t>15.6661.010</t>
  </si>
  <si>
    <t>Προμήθεια χρωμάτων για  γήπεδα και Αθλητικές Εγκαταστάσεις</t>
  </si>
  <si>
    <t>15.6661.011</t>
  </si>
  <si>
    <t>Προμήθεια ξυλείας για τις αθλητικές εγκαταστάσεις (συνεχ)</t>
  </si>
  <si>
    <t>15.6661.012</t>
  </si>
  <si>
    <t>Προμήθεια σιδηρικών για τις αθλητικές εγκαταστάσεις</t>
  </si>
  <si>
    <t>15.6661.013</t>
  </si>
  <si>
    <t>Προμήθεια τσιμεντοπροϊόντων και συναφών για τις αθλητικές εγκαταστάσεις (συνεχ)</t>
  </si>
  <si>
    <t>15.6662.001</t>
  </si>
  <si>
    <t>Προμήθεια Αρδευτικού Υλικού Γηπέδων</t>
  </si>
  <si>
    <t>15.6662.002</t>
  </si>
  <si>
    <t>Προμήθεια Yλικών Συντήρησης &amp; Επισκευής Ηλεκτρικών Κυκλωμάτων</t>
  </si>
  <si>
    <t>ΣΥΝΟΛΟ 666</t>
  </si>
  <si>
    <t>15.6671.001</t>
  </si>
  <si>
    <t>Προμήθεια αναλωσίμων πυροσβεστικών οχημάτων πολιτικής προστασίας</t>
  </si>
  <si>
    <t>15.6671.002</t>
  </si>
  <si>
    <t>Προμήθεια ανταλλακτικών λεωφορείων</t>
  </si>
  <si>
    <t>15.6672.002</t>
  </si>
  <si>
    <t>Προμήθεια αναλώσιμων υλικών και ανταλλακτικών για τις επισκευές μηχανημάτων του κλειστού κολυμβητηρίου (συνεχ.)</t>
  </si>
  <si>
    <t>15.6673.003</t>
  </si>
  <si>
    <t>Προμήθεια υλικών για τη συντήρηση σειρήνων ΠΣΕΑ</t>
  </si>
  <si>
    <t>668</t>
  </si>
  <si>
    <t>ΥΛΙΚΑ ΦΑΡΜΑΚΕΙΟΥ</t>
  </si>
  <si>
    <t>15.6681.001</t>
  </si>
  <si>
    <t>Υλικά φαρμακείου</t>
  </si>
  <si>
    <t>ΣΥΝΟΛΟ 668</t>
  </si>
  <si>
    <t>669</t>
  </si>
  <si>
    <t>ΛΟΙΠΕΣ ΠΡΟΜΗΘΕΙΕΣ</t>
  </si>
  <si>
    <t>15.6692.002</t>
  </si>
  <si>
    <t>Προμήθεια γκαζόν σπόρων (συνεχ)</t>
  </si>
  <si>
    <t>15.6693.002</t>
  </si>
  <si>
    <t>Προμήθεια λιπασμάτων</t>
  </si>
  <si>
    <t>15.6699.002</t>
  </si>
  <si>
    <t xml:space="preserve">Προμήθεια ειδών ατομικής προστασίας για δράσεις πολιτικής προστασίας </t>
  </si>
  <si>
    <t>15.6699.005</t>
  </si>
  <si>
    <t>Προμήθεια ζωοτροφών</t>
  </si>
  <si>
    <t>15.6699.008</t>
  </si>
  <si>
    <t>Προμήθεια αθλητικού εξοπλισμού (συνεχ)</t>
  </si>
  <si>
    <t>ΣΥΝΟΛΟ 669</t>
  </si>
  <si>
    <t>674</t>
  </si>
  <si>
    <t>15.6741.001</t>
  </si>
  <si>
    <t>Ενίσχυση ατόμων με ανάγκες Βαριάς Αναπηρίας</t>
  </si>
  <si>
    <t>15.6741.002</t>
  </si>
  <si>
    <t xml:space="preserve">Επίδομα αιματολογικών νοσημάτων, αιμολυτική αναιμία, αιμορροφιλία, AIDS_x000D_
</t>
  </si>
  <si>
    <t>15.6741.003</t>
  </si>
  <si>
    <t>Επίδομα Εγκεφαλικής Παράλυσης Σπαστικά</t>
  </si>
  <si>
    <t>15.6741.004</t>
  </si>
  <si>
    <t>Επίδομα βαριάς νοητικής καθυστέρησης</t>
  </si>
  <si>
    <t>15.6741.005</t>
  </si>
  <si>
    <t>Επίδομα κίνησης σε παραπληγικούς/ τετραπληγικούς/ ακρωτηριασμένους</t>
  </si>
  <si>
    <t>15.6741.006</t>
  </si>
  <si>
    <t>Επίδομα Στεγαστικής Συνδρομής</t>
  </si>
  <si>
    <t>15.6741.007</t>
  </si>
  <si>
    <t>Επίδομα Ανασφάλιστων Παραπληγικών, Τετραπληγικών</t>
  </si>
  <si>
    <t>15.6741.008</t>
  </si>
  <si>
    <t>Επίδομα Παραπληγικών, Τετραπληγικών Δημοσίου</t>
  </si>
  <si>
    <t>15.6741.009</t>
  </si>
  <si>
    <t>Επίδομα Τυφλότητας</t>
  </si>
  <si>
    <t>15.6741.010</t>
  </si>
  <si>
    <t>Επίδομα σε Κωφάλαλα άτομα</t>
  </si>
  <si>
    <t>15.6741.012</t>
  </si>
  <si>
    <t>Επίδομα απροστάτευτων παιδιών</t>
  </si>
  <si>
    <t>15.6741.013</t>
  </si>
  <si>
    <t>Επίδομα ομογενών  προσφύγων</t>
  </si>
  <si>
    <t>ΣΥΝΟΛΟ 674</t>
  </si>
  <si>
    <t>ΣΥΝΟΛΟ ΥΠΗΡΕΣΙΑΣ 15</t>
  </si>
  <si>
    <t>ΥΠΗΡΕΣΙΑ : 20 Υπηρεσία καθαριότητας και ηλεκτροφωτισμού</t>
  </si>
  <si>
    <t>20.6011.001</t>
  </si>
  <si>
    <t>20.6012.001</t>
  </si>
  <si>
    <t>20.6021.001</t>
  </si>
  <si>
    <t>Τακτικές αποδοχές υπαλλ. Αορίστου Χρόνου (βασικός, δώρα, επιδόματα)</t>
  </si>
  <si>
    <t>20.6021.002</t>
  </si>
  <si>
    <t>20.6022.001</t>
  </si>
  <si>
    <t>20.6022.002</t>
  </si>
  <si>
    <t>Αποζημίωση υπερωριακής εργασίας και για εξαιρέσιμες ημέρες και νυκτερινές ώρες και λοιπές πρόσθετες αμοιβές υπαλλήλων Αορίστου Χρόνου από Δημοτικές Επιχειρήσεις</t>
  </si>
  <si>
    <t>20.6041.002</t>
  </si>
  <si>
    <t>Τακτικές αποδοχές (περιλαμβάνονται βασικός μισθός, δώρα εορτών, γενικά και ειδικά τακτικά επιδόματα) Δίμηνης Απασχόλησης</t>
  </si>
  <si>
    <t>20.6041.003</t>
  </si>
  <si>
    <t>Τακτικές αποδοχές (περιλαμβάνονται βασικός μισθός, δώρα εορτών, γενικά και ειδικά τακτικά επιδόματα) Οχτάμηνης Απασχόλησης</t>
  </si>
  <si>
    <t>20.6051.001</t>
  </si>
  <si>
    <t>Εργοδ. Εισφορές   Ι.Κ.Α.   Τακτ. Προσ.</t>
  </si>
  <si>
    <t>20.6051.002</t>
  </si>
  <si>
    <t>20.6051.004</t>
  </si>
  <si>
    <t>20.6051.005</t>
  </si>
  <si>
    <t>Εργοδ.Εισφορές Τ.Α.Δ.Κ.Υ-Τ.Ε.Α.Δ.Υ ΒΑΕ Τακτ.Προσ.</t>
  </si>
  <si>
    <t>20.6051.006</t>
  </si>
  <si>
    <t>20.6051.007</t>
  </si>
  <si>
    <t>20.6051.008</t>
  </si>
  <si>
    <t>20.6052.001</t>
  </si>
  <si>
    <t>20.6054.002</t>
  </si>
  <si>
    <t>Εργοδ. Εισφορές   Ι.Κ.Α.  Εκτ. Προσ. Δίμηνης Απασχόλησης</t>
  </si>
  <si>
    <t>20.6054.003</t>
  </si>
  <si>
    <t>Εργοδ. Εισφορές   Ι.Κ.Α.  Προσωπικού  Οχτάμηνης Απασχόλησης</t>
  </si>
  <si>
    <t>20.6061.002</t>
  </si>
  <si>
    <t>Παροχή μέσων ατομικής προστασίας (ΚΥΑ 53361/06)</t>
  </si>
  <si>
    <t>20.6063.001</t>
  </si>
  <si>
    <t>20.6117.006</t>
  </si>
  <si>
    <t xml:space="preserve">Έλεγχος ηλεκτρικών εγκαταστάσεων και καταγραφή τους σε τεχνικό έντυπο υπεύθυνης δήλωσης_x000D_
</t>
  </si>
  <si>
    <t>20.6151.001</t>
  </si>
  <si>
    <t xml:space="preserve"> Δικαιώματα τρίτων (ΔΕΗ κλπ) από την είσπραξη τελών καθαριότητας και φωτισμού</t>
  </si>
  <si>
    <t>20.6211.001</t>
  </si>
  <si>
    <t>Αντίτιμο ηλεκτρικού ρεύματος για φωτισμό οδών, πλατειών , κοινόχρηστων χώρων  και παραγωγικής διαδικασίας</t>
  </si>
  <si>
    <t>20.6253.001</t>
  </si>
  <si>
    <t>Ασφάλιστρα οχημάτων</t>
  </si>
  <si>
    <t>20.6254.001</t>
  </si>
  <si>
    <t>Ασφάλιστρα φωτοβολταϊκών</t>
  </si>
  <si>
    <t>20.6262.004</t>
  </si>
  <si>
    <t>Συντήρηση και επισκευή φωτεινών σηματοδοτών</t>
  </si>
  <si>
    <t>20.6263.003</t>
  </si>
  <si>
    <t>Συντήρηση και επισκευή απορριμματοφόρων</t>
  </si>
  <si>
    <t>20.6263.005</t>
  </si>
  <si>
    <t>Συντήρηση και επισκευή ελαστικών οχημάτων και μηχανημάτων έργου</t>
  </si>
  <si>
    <t>20.6264.003</t>
  </si>
  <si>
    <t>Συντήρηση και επισκευή σαρώθρων</t>
  </si>
  <si>
    <t>20.6277.021</t>
  </si>
  <si>
    <t xml:space="preserve">Υλοποίηση προγραμματικής σύμβασης με ΔΙ.Α.Α.ΜΑ.Θ. Α.Α.Ε για "Υποστηρικτικές ενέργειες διαχείρισης απορριμμάτων Δήμου Αλεξ/πολης στα πλαίσια του σχεδίου δράσης για την αντιμετώπιση- οριστική παύση και αποκατάσταση των εναπομεινάντων ΧΑΔΑ_x000D_
</t>
  </si>
  <si>
    <t>20.6277.022</t>
  </si>
  <si>
    <t>Υλοποίηση προγραμμ. σύμβασης με ΔΙ.Α.Α.ΜΑ.Θ. Α.Α.Ε για "Λειτουργική αναβάθμιση συστήματος συλλογικής εναλλακτικής διαχείρισης συσκευασιών ή και άλλων προϊόντων και βελτίωση μεθοδολογίας διαχείρισης του- Υποστηρικτικές ενέργειες Δήμου Αλεξ/πολης (συνεχ)</t>
  </si>
  <si>
    <t>20.6422.001</t>
  </si>
  <si>
    <t>20.6633.001</t>
  </si>
  <si>
    <t>Προμήθεια φαρμάκων πλύσεως κάδων</t>
  </si>
  <si>
    <t>20.6641.001</t>
  </si>
  <si>
    <t>20.6671.003</t>
  </si>
  <si>
    <t>Προμήθεια ανταλλακτικών απορριμματοφόρων</t>
  </si>
  <si>
    <t>20.6671.020</t>
  </si>
  <si>
    <t>Προμήθεια ανταλλακτικών πλυντηρίων κάδων</t>
  </si>
  <si>
    <t>20.6671.023</t>
  </si>
  <si>
    <t>Προμήθεια ανταλλακτικών σαρώθρων</t>
  </si>
  <si>
    <t>20.6673.002</t>
  </si>
  <si>
    <t xml:space="preserve">Προμήθεια  ανταλλακτικών  πλαστικών και μεταλλικών  κάδων  </t>
  </si>
  <si>
    <t>ΣΥΝΟΛΟ ΥΠΗΡΕΣΙΑΣ 20</t>
  </si>
  <si>
    <t>ΥΠΗΡΕΣΙΑ : 25 Υπηρεσίες Υδρευσης - άρδευσης - αποχέτευσης</t>
  </si>
  <si>
    <t>25.6041.001</t>
  </si>
  <si>
    <t>Τακτικές αποδοχές (περιλαμβάνονται βασικός μισθός, δώρα εορτών, γενικά και ειδικά τακτικά επιδόματα) υπαλλήλων ορισμένου χρόνου-υδρονομείς άρδευσης</t>
  </si>
  <si>
    <t>25.6054.001</t>
  </si>
  <si>
    <t>Εργοδ. Εισφορές   Ι.Κ.Α.  υπαλλήλων ορισμένου χρόνου-υδρονομείς άρδευσης</t>
  </si>
  <si>
    <t>ΣΥΝΟΛΟ ΥΠΗΡΕΣΙΑΣ 25</t>
  </si>
  <si>
    <t>ΥΠΗΡΕΣΙΑ : 30 Υπηρεσία Τεχνικών έργων</t>
  </si>
  <si>
    <t>30.6011.001</t>
  </si>
  <si>
    <t>30.6012.001</t>
  </si>
  <si>
    <t xml:space="preserve">Αποζημίωση υπερωριακής εργασίας και για εξαιρέσιμες ημέρες και νυκτερινές ώρες και λοιπές πρόσθετες αμοιβές </t>
  </si>
  <si>
    <t>30.6021.001</t>
  </si>
  <si>
    <t>30.6021.002</t>
  </si>
  <si>
    <t xml:space="preserve">Τακτικές αποδοχές (βασικός, δώρα, επιδόματα υπαλλ. Αορίστου Χρόνου από Δημοτικές Επιχειρήσεις) </t>
  </si>
  <si>
    <t>30.6022.002</t>
  </si>
  <si>
    <t>30.6041.001</t>
  </si>
  <si>
    <t>Τακτικές αποδοχές ορισμένου χρόνου (περιλαμβάνονται βασικός μισθός, δώρα εορτών, γενικά και ειδικά τακτικά επιδόματα)εκτάκτων υπαλλήλων</t>
  </si>
  <si>
    <t>30.6041.003</t>
  </si>
  <si>
    <t>30.6051.001</t>
  </si>
  <si>
    <t xml:space="preserve">Εργοδοτικές Εισφορές  Ι.Κ.Α.   Τακτ. Προσωπ.     </t>
  </si>
  <si>
    <t>30.6051.002</t>
  </si>
  <si>
    <t>30.6051.003</t>
  </si>
  <si>
    <t xml:space="preserve">Εργοδ. Εισφορές  Τ.Σ.Μ.Ε.Δ.Ε.  Τακτ. Προσ. </t>
  </si>
  <si>
    <t>30.6051.004</t>
  </si>
  <si>
    <t>30.6051.005</t>
  </si>
  <si>
    <t>Εργοδοτικές Εισφορές Τ.Α.Δ.Κ.Υ-Τ.Ε.Α.Δ.Υ ΒΑΕ Τακτ.Προσ.</t>
  </si>
  <si>
    <t>30.6051.006</t>
  </si>
  <si>
    <t>30.6051.007</t>
  </si>
  <si>
    <t>30.6051.008</t>
  </si>
  <si>
    <t>30.6052.001</t>
  </si>
  <si>
    <t>30.6054.001</t>
  </si>
  <si>
    <t>30.6061.002</t>
  </si>
  <si>
    <t>30.6063.001</t>
  </si>
  <si>
    <t>30.6231.001</t>
  </si>
  <si>
    <t>Μισθώματα αγροτικών ακινήτων για θερμοκηπιακές καλλιέργειες με χρήση της γεωθερμίας</t>
  </si>
  <si>
    <t>30.6253.001</t>
  </si>
  <si>
    <t xml:space="preserve">Ασφάλιστρα μεταφορικών μέσων </t>
  </si>
  <si>
    <t>30.6253.002</t>
  </si>
  <si>
    <t>Ασφάλιστρα οχημάτων και μηχανημάτων έργων</t>
  </si>
  <si>
    <t>30.6262.003</t>
  </si>
  <si>
    <t>Συντήρηση, καθαρισμός , έλεγχος λειτουργίας σιντριβανιών (συνεχ)</t>
  </si>
  <si>
    <t>30.6263.002</t>
  </si>
  <si>
    <t>Συντήρηση και επισκευή ταχογράφων  οχημάτων</t>
  </si>
  <si>
    <t>30.6263.004</t>
  </si>
  <si>
    <t>Συντήρηση - επισκευή ψυγείων οχημάτων - Μ/Ε</t>
  </si>
  <si>
    <t>30.6263.005</t>
  </si>
  <si>
    <t>Συντήρηση - επισκευή αντλιών πετρελαίου και τουρμπινών</t>
  </si>
  <si>
    <t>30.6264.001</t>
  </si>
  <si>
    <t>Συντήρηση και επισκευή φορτηγών αυτοκινήτων</t>
  </si>
  <si>
    <t>30.6264.002</t>
  </si>
  <si>
    <t>Συντήρηση και επισκευή φορτωτών - εκσκαφέων</t>
  </si>
  <si>
    <t>30.6264.003</t>
  </si>
  <si>
    <t>Συντήρηση και επισκευή γκρέϊντερ</t>
  </si>
  <si>
    <t>30.6264.004</t>
  </si>
  <si>
    <t>Συντήρηση και επισκευή λοιπών μηχανημάτων έργων</t>
  </si>
  <si>
    <t>30.6264.005</t>
  </si>
  <si>
    <t xml:space="preserve">Λαμαρινοεπισκευές- βαφή  αμαξωμάτων   φορτηγών ΕΙΧ-Μ/Ε                       </t>
  </si>
  <si>
    <t>30.6264.006</t>
  </si>
  <si>
    <t>Συντήρηση και επισκευή εξοπλισμού και λοιπών μηχανημάτων</t>
  </si>
  <si>
    <t>30.6265.001</t>
  </si>
  <si>
    <t>Συντήρηση πυροσβεστήρων  οχημάτων και μηχ/των έργων</t>
  </si>
  <si>
    <t>30.6279.006</t>
  </si>
  <si>
    <t>Καθαρισμός ακτών</t>
  </si>
  <si>
    <t>30.6322.001</t>
  </si>
  <si>
    <t>Τέλη κυκλοφορίας φορτηγών αυτοκινήτων</t>
  </si>
  <si>
    <t>30.6323.002</t>
  </si>
  <si>
    <t>Λοιπά τέλη κυκλοφορίας &amp; τέλη χρήσης μηχανημάτων έργων</t>
  </si>
  <si>
    <t>30.6422.001</t>
  </si>
  <si>
    <t>30.6462.001</t>
  </si>
  <si>
    <t xml:space="preserve">Δημοσίευση προκηρύξεων_x000D_
</t>
  </si>
  <si>
    <t>30.6463.001</t>
  </si>
  <si>
    <t>Έξοδα λοιπών δημοσιεύσεων</t>
  </si>
  <si>
    <t>30.6612.001</t>
  </si>
  <si>
    <t>Προμήθεια γραφικής ύλης και λοιπών υλικών  γραφείου  (συνεχ.)</t>
  </si>
  <si>
    <t>30.6613.001</t>
  </si>
  <si>
    <t xml:space="preserve">Προμήθεια εντύπων και υλικών μηχανογράφησης και πολλαπλών εκτυπώσεων </t>
  </si>
  <si>
    <t>30.6641.001</t>
  </si>
  <si>
    <t>30.6662.001</t>
  </si>
  <si>
    <t>Προμήθεια χρωμάτων και υλικών ελαιοχρωματισμού</t>
  </si>
  <si>
    <t>30.6662.007</t>
  </si>
  <si>
    <t xml:space="preserve">Προμήθεια λατομικών προϊόντων_x000D_
</t>
  </si>
  <si>
    <t>30.6662.013</t>
  </si>
  <si>
    <t>Προμήθεια ξυλείας για συντήρηση πάγκων και παιδικών χαρών</t>
  </si>
  <si>
    <t>30.6671.001</t>
  </si>
  <si>
    <t>Προμήθεια ελαστικών οχημάτων - μηχανημάτων έργων</t>
  </si>
  <si>
    <t>30.6671.002</t>
  </si>
  <si>
    <t>Προμήθεια ανταλλακτικών εκσκαφέων- φορτωτών</t>
  </si>
  <si>
    <t>30.6671.003</t>
  </si>
  <si>
    <t>Προμήθεια ανταλλακτικών φορτηγών αυτοκινήτων</t>
  </si>
  <si>
    <t>30.6671.004</t>
  </si>
  <si>
    <t>Προμήθεια  υλικών  συντήρησης  ηλεκτρολογικού εξοπλισμού οχημάτων- Μηχ/των Έργων</t>
  </si>
  <si>
    <t>30.6671.007</t>
  </si>
  <si>
    <t>Προμήθεια ανταλλακτικών grader</t>
  </si>
  <si>
    <t>30.6671.008</t>
  </si>
  <si>
    <t>Προμήθεια ανταλλακτικών λοιπών μηχανημάτων έργων</t>
  </si>
  <si>
    <t>30.6671.011</t>
  </si>
  <si>
    <t xml:space="preserve">Προμήθεια μεταλλικών ελασμάτων οχημάτων Μηχ/των Έργων </t>
  </si>
  <si>
    <t>30.6671.012</t>
  </si>
  <si>
    <t>Προμήθεια ελαστικών σωλήνων υψηλής πίεσης</t>
  </si>
  <si>
    <t>30.6699.001</t>
  </si>
  <si>
    <t xml:space="preserve">Προμήθεια   αναλωσίμων υλικών ηλεκτροσυγκόλλησης - οξυγονοκόλλησης    </t>
  </si>
  <si>
    <t>30.6699.003</t>
  </si>
  <si>
    <t xml:space="preserve">Προμήθεια καρτών ψηφιακών ταχογράφων </t>
  </si>
  <si>
    <t>30.6699.005</t>
  </si>
  <si>
    <t>Λοιπές προμήθειες αναλωσίμων</t>
  </si>
  <si>
    <t>ΣΥΝΟΛΟ ΥΠΗΡΕΣΙΑΣ 30</t>
  </si>
  <si>
    <t>ΥΠΗΡΕΣΙΑ : 35 Υπηρεσίες πρασίνου</t>
  </si>
  <si>
    <t>35.6011.001</t>
  </si>
  <si>
    <t>35.6012.001</t>
  </si>
  <si>
    <t>35.6021.002</t>
  </si>
  <si>
    <t>35.6041.001</t>
  </si>
  <si>
    <t>35.6051.001</t>
  </si>
  <si>
    <t>Εργοδ. Εισφορές   Ι.Κ.Α.  Τακτ. Προσ.</t>
  </si>
  <si>
    <t>35.6051.002</t>
  </si>
  <si>
    <t>35.6051.003</t>
  </si>
  <si>
    <t>35.6051.004</t>
  </si>
  <si>
    <t>35.6051.006</t>
  </si>
  <si>
    <t>35.6051.007</t>
  </si>
  <si>
    <t>35.6051.008</t>
  </si>
  <si>
    <t>35.6052.001</t>
  </si>
  <si>
    <t>35.6054.001</t>
  </si>
  <si>
    <t>35.6061.002</t>
  </si>
  <si>
    <t>35.6063.001</t>
  </si>
  <si>
    <t>35.6253.001</t>
  </si>
  <si>
    <t>35.6264.001</t>
  </si>
  <si>
    <t>Συντήρηση εργαλείων συνεργείου πρασίνου (συνεχ)</t>
  </si>
  <si>
    <t>35.6264.003</t>
  </si>
  <si>
    <t xml:space="preserve">Συντήρηση και επισκευή αγροτικών μηχανημάτων </t>
  </si>
  <si>
    <t>35.6279.001</t>
  </si>
  <si>
    <t>Απολυμάνσεις , απεντομώσεις και μυοκτονίες σε σχολεία, κτίρια του δήμου και λοιπούς χώρους του δήμου Αλεξ/πολης</t>
  </si>
  <si>
    <t>35.6422.001</t>
  </si>
  <si>
    <t>35.6634.001</t>
  </si>
  <si>
    <t>35.6641.001</t>
  </si>
  <si>
    <t>35.6643.001</t>
  </si>
  <si>
    <t>35.6662.001</t>
  </si>
  <si>
    <t>Προμήθεια αρδευτικού υλικού συντήρησης χώρων πρασίνου</t>
  </si>
  <si>
    <t>35.6662.008</t>
  </si>
  <si>
    <t xml:space="preserve">Προμήθεια χρωμάτων για συντηρήσεις πάγκων, επίστηλων κ.λ.π </t>
  </si>
  <si>
    <t>35.6662.012</t>
  </si>
  <si>
    <t>Προμήθεια υλικών  υποστύλωσης και λοιπών διακοσμητικών στοιχείων</t>
  </si>
  <si>
    <t>35.6692.001</t>
  </si>
  <si>
    <t>Προμήθεια γκαζόν -σπόρων - φυτών - δενδρυλλίων (συνεχ)</t>
  </si>
  <si>
    <t>35.6693.001</t>
  </si>
  <si>
    <t>Προμήθεια φυτοπαθολογικού υλικού (συνεχ)</t>
  </si>
  <si>
    <t>35.6693.002</t>
  </si>
  <si>
    <t>Προμήθεια λιπασμάτων (συνεχ)</t>
  </si>
  <si>
    <t>35.6699.001</t>
  </si>
  <si>
    <t>35.6699.002</t>
  </si>
  <si>
    <t xml:space="preserve">Προμήθεια μικροεργαλείων (αναλώσιμα μικροεργαλεία) </t>
  </si>
  <si>
    <t>ΣΥΝΟΛΟ ΥΠΗΡΕΣΙΑΣ 35</t>
  </si>
  <si>
    <t>ΥΠΗΡΕΣΙΑ : 40 Υπηρεσία Πολεοδομίας</t>
  </si>
  <si>
    <t>40.6011.001</t>
  </si>
  <si>
    <t>40.6051.002</t>
  </si>
  <si>
    <t>40.6051.003</t>
  </si>
  <si>
    <t>40.6051.004</t>
  </si>
  <si>
    <t>40.6051.006</t>
  </si>
  <si>
    <t>40.6051.007</t>
  </si>
  <si>
    <t>40.6051.008</t>
  </si>
  <si>
    <t>40.6422.001</t>
  </si>
  <si>
    <t>40.6463.001</t>
  </si>
  <si>
    <t>ΣΥΝΟΛΟ ΥΠΗΡΕΣΙΑΣ 40</t>
  </si>
  <si>
    <t>ΥΠΗΡΕΣΙΑ : 45 Υπηρεσία νεκροταφείων</t>
  </si>
  <si>
    <t>45.6011.001</t>
  </si>
  <si>
    <t>45.6012.001</t>
  </si>
  <si>
    <t>45.6051.002</t>
  </si>
  <si>
    <t>45.6051.004</t>
  </si>
  <si>
    <t>45.6051.005</t>
  </si>
  <si>
    <t>Εργοδ. Εισφορές Τ.Α.Δ.Κ.Υ.-Τ.Ε.Α.Δ.Υ ΒΑΕ Τακτ.Προσ</t>
  </si>
  <si>
    <t>45.6051.008</t>
  </si>
  <si>
    <t>45.6061.002</t>
  </si>
  <si>
    <t>45.6063.001</t>
  </si>
  <si>
    <t xml:space="preserve">Λοιπές παροχές σε είδος (γάλα,σαπούνια κ.λ.π. είδη) </t>
  </si>
  <si>
    <t>45.6264.001</t>
  </si>
  <si>
    <t>Συντήρηση και επισκευή μηχανολογικού εξοπλισμού συνεργείου κοιμητηρίων (συνεχ)</t>
  </si>
  <si>
    <t>45.6279.002</t>
  </si>
  <si>
    <t>Απολύμανση οστεοφυλακίων (μυοκτονίες)</t>
  </si>
  <si>
    <t>45.6422.001</t>
  </si>
  <si>
    <t>45.6633.001</t>
  </si>
  <si>
    <t>Προμήθεια χημικού υλικού</t>
  </si>
  <si>
    <t>45.6634.001</t>
  </si>
  <si>
    <t xml:space="preserve">Προμήθεια ειδών καθαριότητας και ευπρεπισμού, λοιπών ειδών καθαριότητας και  ειδικών σακουλών απορριμμάτων_x000D_
</t>
  </si>
  <si>
    <t>45.6641.001</t>
  </si>
  <si>
    <t>45.6643.001</t>
  </si>
  <si>
    <t>45.6662.001</t>
  </si>
  <si>
    <t xml:space="preserve">Προμήθεια χρωμάτων και υλικών βαφής </t>
  </si>
  <si>
    <t>45.6681.001</t>
  </si>
  <si>
    <t>45.6693.001</t>
  </si>
  <si>
    <t>Προμήθεια φυτοπαθολογικού υλικού</t>
  </si>
  <si>
    <t>45.6699.001</t>
  </si>
  <si>
    <t>45.6699.002</t>
  </si>
  <si>
    <t>Προμήθεια μικροεργαλείων (αναλώσιμα μικροεργαλεία)</t>
  </si>
  <si>
    <t>ΣΥΝΟΛΟ ΥΠΗΡΕΣΙΑΣ 45</t>
  </si>
  <si>
    <t>ΥΠΗΡΕΣΙΑ : 50 Δημοτική Αστυνομία</t>
  </si>
  <si>
    <t>50.6011.001</t>
  </si>
  <si>
    <t>50.6051.002</t>
  </si>
  <si>
    <t>50.6051.004</t>
  </si>
  <si>
    <t>50.6051.008</t>
  </si>
  <si>
    <t>50.6422.001</t>
  </si>
  <si>
    <t>ΣΥΝΟΛΟ ΥΠΗΡΕΣΙΑΣ 50</t>
  </si>
  <si>
    <t>ΥΠΗΡΕΣΙΑ : 60 ΥΠΗΡΕΣΙΕΣ ΚΟΙΝΩΝΙΚΗΣ ΠΟΛΙΤΙΚΗΣ (Έργα και δράσεις χρηματοδοτούμενες από ΠΔΕ)</t>
  </si>
  <si>
    <t>647</t>
  </si>
  <si>
    <t>ΕΞΟΔΑ ΚΑΛΛΙΤΕΧΝΙΚΩΝ, ΑΘΛΗΤΙΚΩΝ ΚΑΙ ΚΟΙΝΩΝΙΚΩΝ ΔΡΑΣΤΗΡΙΟΤΗΤΩΝ</t>
  </si>
  <si>
    <t>60.6473.001</t>
  </si>
  <si>
    <t>Δαπάνες προγράμματος "Λειτουργία δομών &amp; υπηρεσιών δημόσιας διοίκησης προς όφελος των γυναικών για την καταπολέμηση της βίας-Συμβουλευτικό Κέντρο Δήμου Αλεξανδρούπολης</t>
  </si>
  <si>
    <t>ΣΥΝΟΛΟ 647</t>
  </si>
  <si>
    <t>ΣΥΝΟΛΟ ΥΠΗΡΕΣΙΑΣ 60</t>
  </si>
  <si>
    <t>ΥΠΗΡΕΣΙΑ : 70.03 Υπηρεσίες Εθελοντικού Κλιμακίου Πυρόσβεσης</t>
  </si>
  <si>
    <t>70.03.6222.001</t>
  </si>
  <si>
    <t>Τηλεφωνικά, τηλεγραφικά και τηλετυπία τέλη εσωτερικού Πυροσβεστικού κλιμακίου στις Φέρες</t>
  </si>
  <si>
    <t>70.03.6279.001</t>
  </si>
  <si>
    <t>Λοιπές δαπάνες για ύδρευση, φωτισμό, καθαριότητα Πυροσβεστικού κλιμακίου στις Φέρες</t>
  </si>
  <si>
    <t>ΣΥΝΟΛΟ ΥΠΗΡΕΣΙΑΣ 70.03</t>
  </si>
  <si>
    <t>ΣΥΝΟΛΟ: ΚΕΦΑΛΑΙΟ Α</t>
  </si>
  <si>
    <t>ΚΕΦΑΛΑΙΟ Β: ΕΠΕΝΔΥΣΕΙΣ</t>
  </si>
  <si>
    <t>7</t>
  </si>
  <si>
    <t>ΕΠΕΝΔΥΣΕΙΣ</t>
  </si>
  <si>
    <t>71</t>
  </si>
  <si>
    <t>ΑΓΟΡΕΣ ΚΤΙΡΙΩΝ ΤΕΧΝΙΚΩΝ ΕΡΓΩΝ ΚΑΙ ΠΡΟΜΗΘΕΙΕΣ ΠΑΓΙΩΝ</t>
  </si>
  <si>
    <t>713</t>
  </si>
  <si>
    <t>ΠΡΟΜΗΘΕΙΕΣ ΠΑΓΙΩΝ</t>
  </si>
  <si>
    <t>10.7134.001</t>
  </si>
  <si>
    <t>Προμήθεια εκδόσεων αναβάθμισης λογισμικού</t>
  </si>
  <si>
    <t>10.7134.003</t>
  </si>
  <si>
    <t>Προμήθεια μηχανογραφικού εξοπλισμού (Η/Υ και συναφή) (συνεχ)</t>
  </si>
  <si>
    <t>ΣΥΝΟΛΟ 713</t>
  </si>
  <si>
    <t>ΣΥΝΟΛΟ 71</t>
  </si>
  <si>
    <t>15.7131.001</t>
  </si>
  <si>
    <t>Προμήθεια Μηχανημάτων και Λοιπού Εξοπλισμού</t>
  </si>
  <si>
    <t>15.7131.005</t>
  </si>
  <si>
    <t xml:space="preserve">Προμήθεια και τοποθέτηση εξοπλισμού θέρμανσης σχολείων_x000D_
</t>
  </si>
  <si>
    <t>15.7133.001</t>
  </si>
  <si>
    <t xml:space="preserve">Προμήθεια λοιπού εξοπλισμού γηπέδων_x000D_
</t>
  </si>
  <si>
    <t>15.7133.003</t>
  </si>
  <si>
    <t>Προμήθεια ηλεκτρικών συσκευών για τις κατασκηνώσεις</t>
  </si>
  <si>
    <t>15.7134.005</t>
  </si>
  <si>
    <t>Προμήθεια μηχανογραφικού εξοπλισμού (Η/Υ &amp; συναφή)για τις  κατασκηνώσεις</t>
  </si>
  <si>
    <t>15.7135.003</t>
  </si>
  <si>
    <t>Προμήθεια εξοπλισμού πεδίου αντιμετώπισης εκτάκτων αναγκών(βυτία, γεννήτριες, προβολείς κλπ)</t>
  </si>
  <si>
    <t>15.7135.006</t>
  </si>
  <si>
    <t xml:space="preserve">Προμήθεια πυροσβεστικών ειδών αθλητικών εγκαταστάσεων_x000D_
_x000D_
_x000D_
</t>
  </si>
  <si>
    <t>15.7135.012</t>
  </si>
  <si>
    <t xml:space="preserve">Προμήθεια Αντλιών Άρδευσης_x000D_
</t>
  </si>
  <si>
    <t>15.7135.015</t>
  </si>
  <si>
    <t>Προμήθεια ηλιακών θερμοσίφωνων για κατασκηνώσεις</t>
  </si>
  <si>
    <t>15.7135.021</t>
  </si>
  <si>
    <t>Προμήθεια παρελκόμενων ασυρμάτων (κεραίες κλπ)</t>
  </si>
  <si>
    <t>15.7135.023</t>
  </si>
  <si>
    <t>Προμήθεια &amp; τοποθέτηση υλικών αντικεραυνικής προστασίας στα σχολικά κτίρια</t>
  </si>
  <si>
    <t>20.7135.009</t>
  </si>
  <si>
    <t xml:space="preserve">Προμήθεια απορριμματοφόρων κάδων </t>
  </si>
  <si>
    <t>30.7135.010</t>
  </si>
  <si>
    <t>Προμήθεια Αντλιών Άρδευσης</t>
  </si>
  <si>
    <t>73</t>
  </si>
  <si>
    <t>ΕΡΓΑ</t>
  </si>
  <si>
    <t>731</t>
  </si>
  <si>
    <t>Δαπάνες κατασκευής επέκτασης και συμπλήρωσης κτιρίων ΟΤΑ</t>
  </si>
  <si>
    <t>30.7311.010</t>
  </si>
  <si>
    <t>Δαπάνες ηλεκτροδότησης κτηρίων και έργων ιδιοκτησίας δήμου</t>
  </si>
  <si>
    <t>30.7312.003</t>
  </si>
  <si>
    <t>Κατασκευή νέων ποτιστρών Δ.Ε. Φερών</t>
  </si>
  <si>
    <t>ΣΥΝΟΛΟ 731</t>
  </si>
  <si>
    <t>732</t>
  </si>
  <si>
    <t>ΔΑΠΑΝΕΣ ΚΑΤΑΣΚΕΥΗΣ ΠΑΓΙΩΝ (ΜΟΝΙΜΩΝ) ΕΓΚΑΤΑΣΤΑΣΕΩΝ ΚΟΙΝΗΣ ΧΡΗΣΕΩΣ</t>
  </si>
  <si>
    <t>30.7322.002</t>
  </si>
  <si>
    <t xml:space="preserve"> Αποκατάσταση Πλατείας Απαλού (συνεχ)</t>
  </si>
  <si>
    <t>30.7323.001</t>
  </si>
  <si>
    <t>Ασφαλτοστρώσεις και διανοίξεις τμημάτων οδών Δ.Ε. Αλεξ/πολης</t>
  </si>
  <si>
    <t>ΣΥΝΟΛΟ 732</t>
  </si>
  <si>
    <t>733</t>
  </si>
  <si>
    <t>Επισκευές και συντηρήσεις παγίων εγκαταστάσεων κοινής χρήσεως</t>
  </si>
  <si>
    <t>30.7331.009</t>
  </si>
  <si>
    <t>Αποκατάσταση όψεων ακάλυπτου Δημαρχιακού Μεγάρου</t>
  </si>
  <si>
    <t>30.7331.012</t>
  </si>
  <si>
    <t>Επισκευή και αποκατάσταση Πολυκέντρου Λουτρού</t>
  </si>
  <si>
    <t>30.7331.013</t>
  </si>
  <si>
    <t>Συντήρηση Διδακτηρίων 2017</t>
  </si>
  <si>
    <t>30.7333.004</t>
  </si>
  <si>
    <t>Κατασκευή και συντήρηση Αγροτικής οδοποιίας Δ.Ε. Τραϊανούπολης</t>
  </si>
  <si>
    <t>30.7333.011</t>
  </si>
  <si>
    <t>Αποκατάσταση φθορών ασφαλτοστρωμένων οδών Δ.Ε. Αλεξ/πολης</t>
  </si>
  <si>
    <t>30.7333.016</t>
  </si>
  <si>
    <t>Αποκατάσταση φθορών ασφαλτοστρωμένων οδών Δ.Ε. Φερών (συνεχ)</t>
  </si>
  <si>
    <t>30.7333.017</t>
  </si>
  <si>
    <t>Διάνοιξη και συντήρηση Αγροτικής οδοποιίας  Δ.Ε. Αλεξ/πολης</t>
  </si>
  <si>
    <t>30.7334.003</t>
  </si>
  <si>
    <t>Συντήρηση πεζοδρομίων Δημοτικής Ενότητας Αλεξανδρούπολης (συνεχ)</t>
  </si>
  <si>
    <t>30.7335.001</t>
  </si>
  <si>
    <t>Αποξήλωση ιστών φωτισμού στις Φέρες λόγω επικινδυνότητας</t>
  </si>
  <si>
    <t>30.7336.001</t>
  </si>
  <si>
    <t>Επισκευή ποτιστρών Δημοτικής Ενότητας Φερών</t>
  </si>
  <si>
    <t>30.7336.002</t>
  </si>
  <si>
    <t>Καθαρισμός ρεμάτων &amp; καναλιών  ΔΕ Αλεξανδρούπολης</t>
  </si>
  <si>
    <t>30.7336.010</t>
  </si>
  <si>
    <t>Συντήρηση επισκευή γεωτρήσεων (συνεχ)</t>
  </si>
  <si>
    <t>ΣΥΝΟΛΟ 733</t>
  </si>
  <si>
    <t>ΣΥΝΟΛΟ 73</t>
  </si>
  <si>
    <t>74</t>
  </si>
  <si>
    <t>Μελέτες, έρευνες, πειραματικές εργασίες και ειδικές δαπάνες</t>
  </si>
  <si>
    <t>741</t>
  </si>
  <si>
    <t>Μελέτες - έρευνες και πειραματικές εργασίες</t>
  </si>
  <si>
    <t>30.7413.002</t>
  </si>
  <si>
    <t>Εκπόνηση γενικού πολεοδομικού σχεδίου στον Καλλικρατικό Δήμο Αλέξ/πολης (συνεχ)</t>
  </si>
  <si>
    <t>ΣΥΝΟΛΟ 741</t>
  </si>
  <si>
    <t>742</t>
  </si>
  <si>
    <t>Ειδικές δαπάνες</t>
  </si>
  <si>
    <t>30.7421.004</t>
  </si>
  <si>
    <t>Συμπληρωματική κτηματογράφηση - πολεοδόμηση και πράξη εφαρμογής των νέων επεκτάσεων του Δήμου Αλεξ/πολης (συνεχ) (ΣΑΤΑ)</t>
  </si>
  <si>
    <t>30.7422.001</t>
  </si>
  <si>
    <t xml:space="preserve">Κατεδαφίσεις ετοιμόρροπων και επικίνδυνων κτηρίων </t>
  </si>
  <si>
    <t>ΣΥΝΟΛΟ 742</t>
  </si>
  <si>
    <t>ΣΥΝΟΛΟ 74</t>
  </si>
  <si>
    <t>35.7131.001</t>
  </si>
  <si>
    <t>Προμήθεια μηχανολογικού εξοπλισμού συνεργείου Πρασίνου (συνεχ)</t>
  </si>
  <si>
    <t>45.7131.001</t>
  </si>
  <si>
    <t>Προμήθεια μηχανολογικού εξοπλισμού συνεργείου κοιμητηρίων</t>
  </si>
  <si>
    <t>45.7131.002</t>
  </si>
  <si>
    <t>Προμήθεια Υδραυλικού υλικού</t>
  </si>
  <si>
    <t>45.7135.003</t>
  </si>
  <si>
    <t>Προμήθεια Αστικού Εξοπλισμού</t>
  </si>
  <si>
    <t>45.7135.004</t>
  </si>
  <si>
    <t>Προμήθεια σταντ για επικόλληση εντύπων αναγγελιών</t>
  </si>
  <si>
    <t>45.7326.002</t>
  </si>
  <si>
    <t>Συντήρηση τεχνικών έργων στο Α' και Β' κοιμητήριο</t>
  </si>
  <si>
    <t>45.7336.002</t>
  </si>
  <si>
    <t>Επισκευή κατεστραμμένων μνημάτων</t>
  </si>
  <si>
    <t>ΣΥΝΟΛΟ: ΚΕΦΑΛΑΙΟ Β</t>
  </si>
  <si>
    <t>ΚΕΦΑΛΑΙΟ Γ: ΠΛΗΡΩΜΕΣ Π.Ο.Ε. &amp; ΛΟΙΠΕΣ ΑΠΟΔΟΣΕΙΣ ΚΑΙ ΠΡΟΒΛΕΨΕΙΣ</t>
  </si>
  <si>
    <t>8</t>
  </si>
  <si>
    <t>ΠΡΟΒΛΕΨΕΙΣ</t>
  </si>
  <si>
    <t>81</t>
  </si>
  <si>
    <t>ΠΛΗΡΩΜΕΣ ΥΠΟΧΡΕΩΣΕΩΝ (Π.Ο.Ε.)</t>
  </si>
  <si>
    <t>811</t>
  </si>
  <si>
    <t>ΠΛΗΡΩΜΕΣ ΥΠΟΧΡΕΩΣΕΩΝ ΛΕΙΤΟΥΡΓΙΚΩΝ ΔΑΠΑΝΩΝ (ΠΟΕ)</t>
  </si>
  <si>
    <t>00.8111.001</t>
  </si>
  <si>
    <t>Πληρωμές Υποχρεώσεων ΠΟΕ: Aμοιβές &amp; έξοδα προσωπικού  από ΓΕΝΙΚΑ ΑΝΕΙΔΙΚΕΥΤΑ  (παραστατικά προ της  χρήσης 2016)-Γενικές Υπηρεσίες (00)</t>
  </si>
  <si>
    <t>00.8112.001</t>
  </si>
  <si>
    <t>Πληρωμές Υποχρεώσεων ΠΟΕ: Αμοιβές αιρετών αρχόντων &amp; τρίτων  από ΓΕΝΙΚΑ ΑΝΕΙΔΙΚΕΥΤΑ (παραστατικά χρήσης 2016)-Γενικές Υπηρεσίες (00)</t>
  </si>
  <si>
    <t>00.8112.002</t>
  </si>
  <si>
    <t>Πληρωμές Υποχρεώσεων ΠΟΕ: Αμοιβές αιρετών αρχόντων &amp; τρίτων από EKTAKTA ΑΝΕΙΔΙΚΕΥΤΑ  (παραστατικά χρήσης 2016)-Γενικές Υπηρεσίες (00)</t>
  </si>
  <si>
    <t>00.8112.003</t>
  </si>
  <si>
    <t>Πληρωμές Υποχρεώσεων ΠΟΕ: Αμοιβές αιρετών αρχόντων &amp; τρίτων από ΓΕΝΙΚΑ ΑΝΕΙΔΙΚΕΥΤΑ  (παραστατικά προ της  χρήσης 2016)-Γενικές Υπηρεσίες (00)</t>
  </si>
  <si>
    <t>00.8112.004</t>
  </si>
  <si>
    <t>Πληρωμές Υποχρεώσεων ΠΟΕ: Αμοιβές αιρετών αρχόντων &amp; τρίτων από ΕΚΤΑΚΤΑ ΑΝΕΙΔΙΚΕΥΤΑ  (παραστατικά προ της  χρήσης 2016)-Γενικές Υπηρεσίες (00)</t>
  </si>
  <si>
    <t>00.8113.001</t>
  </si>
  <si>
    <t>Πληρωμές Υποχρεώσεων ΠΟΕ: Aμοιβές &amp; έξοδα τρίτων - παροχές τρίτων από ΓΕΝΙΚΑ ΑΝΕΙΔΙΚΕΥΤΑ  (παραστατικά χρήσης 2016)-Γενικές Υπηρεσίες (00)</t>
  </si>
  <si>
    <t>00.8113.002</t>
  </si>
  <si>
    <t>Πληρωμές Υποχρεώσεων ΠΟΕ: Aμοιβές &amp; έξοδα τρίτων - παροχές τρίτων  από ΓΕΝΙΚΑ ΑΝΕΙΔΙΚΕΥΤΑ (παραστατικά προ της  χρήσης 2016)-Γενικές Υπηρεσίες (00)</t>
  </si>
  <si>
    <t>00.8115.001</t>
  </si>
  <si>
    <t>Πληρωμές Υποχρεώσεων ΠΟΕ: Διάφορα έξοδα από ΓΕΝΙΚΑ ΑΝΕΙΔΙΚΕΥΤΑ (παραστατικά  χρήσης 2016)-Γενικές Υπηρεσίες (00)</t>
  </si>
  <si>
    <t>00.8115.002</t>
  </si>
  <si>
    <t>Πληρωμές Υποχρεώσεων ΠΟΕ: Διάφορα έξοδα από ΕΚΤΑΚΤΑ ΑΝΕΙΔΙΚΕΥΤΑ (παραστατικά  χρήσης 2016)-Γενικές Υπηρεσίες (00)</t>
  </si>
  <si>
    <t>00.8115.004</t>
  </si>
  <si>
    <t>Πληρωμές Υποχρεώσεων ΠΟΕ: Διάφορα έξοδα από ΓΕΝΙΚΑ ΑΝΕΙΔΙΚΕΥΤΑ (παραστατικά προ της  χρήσης 2016)-Γενικές Υπηρεσίες (00)</t>
  </si>
  <si>
    <t>00.8115.005</t>
  </si>
  <si>
    <t>Πληρωμές Υποχρεώσεων ΠΟΕ: Διάφορα έξοδα από EKTAKTA ΑΝΕΙΔΙΚΕΥΤΑ (παραστατικά προ της  χρήσης 2016)-Γενικές Υπηρεσίες (00)</t>
  </si>
  <si>
    <t>00.8115.006</t>
  </si>
  <si>
    <t>Πληρωμές Υποχρεώσεων ΠΟΕ: Διάφορα έξοδα από EKTAKTA ΕΙΔΙΚΕΥΜΕΝΑ (παραστατικά προ της  χρήσης 2016)-Γενικές Υπηρεσίες (00)</t>
  </si>
  <si>
    <t>00.8116.001</t>
  </si>
  <si>
    <t>Πληρωμές Υποχρεώσεων ΠΟΕ: Δαπάνες προμήθειας αναλωσίμων από ΓΕΝΙΚΑ ΑΝΕΙΔΙΚΕΥΤΑ (παραστατικά προ της  χρήσης 2016)-Γενικές Υπηρεσίες (00)</t>
  </si>
  <si>
    <t>00.8117.001</t>
  </si>
  <si>
    <t>Πληρωμές Υποχρεώσεων ΠΟΕ: Λοιπά έξοδα από ΓΕΝΙΚΑ ΑΝΕΙΔΙΚΕΥΤΑ  (παραστατικά χρήσης 2016)-Γενικές Υπηρεσίες (00)</t>
  </si>
  <si>
    <t>00.8117.002</t>
  </si>
  <si>
    <t>Πληρωμές Υποχρεώσεων ΠΟΕ: Λοιπά έξοδα από ΓΕΝΙΚΑ ΑΝΕΙΔΙΚΕΥΤΑ (παραστατικά προ της  χρήσης 2016)-Γενικές Υπηρεσίες (00)</t>
  </si>
  <si>
    <t>00.8117.003</t>
  </si>
  <si>
    <t>Πληρωμές Υποχρεώσεων ΠΟΕ: Λοιπά έξοδα από ΕΚΤΑΚΤΑ ΕΙΔΙΚΕΥΜΕΝΑ (παραστατικά προ της  χρήσης 2016)-Γενικές Υπηρεσίες (00)</t>
  </si>
  <si>
    <t>00.8117.011</t>
  </si>
  <si>
    <t>Πληρωμές Υποχρεώσεων ΠΟΕ: Λοιπά έξοδα από ΕΚΤΑΚΤΑ ΕΙΔΙΚΕΥΜΕΝΑ  (παραστατικά χρήσης 2016)-Γενικές Υπηρεσίες (00)</t>
  </si>
  <si>
    <t>ΣΥΝΟΛΟ 811</t>
  </si>
  <si>
    <t>ΣΥΝΟΛΟ 81</t>
  </si>
  <si>
    <t>82</t>
  </si>
  <si>
    <t>ΛΟΙΠΕΣ ΑΠΟΔΟΣΕΙΣ</t>
  </si>
  <si>
    <t>821</t>
  </si>
  <si>
    <t>ΑΠΟΔΟΣΗ ΣΥΝΤΑΞΙΟΔΟΤΙΚΩΝ ΕΙΣΦΟΡΩΝ</t>
  </si>
  <si>
    <t>00.8211.001</t>
  </si>
  <si>
    <t xml:space="preserve">Απόδοση Εισφοράς υπέρ Δημοσίου επί αποδοχών &amp; εξόδων παράστασης </t>
  </si>
  <si>
    <t>00.8212.001</t>
  </si>
  <si>
    <t>Απόδοση εξαγοράς συντάξιμης υπηρεσίας</t>
  </si>
  <si>
    <t>ΣΥΝΟΛΟ 821</t>
  </si>
  <si>
    <t>822</t>
  </si>
  <si>
    <t>ΑΠΟΔΟΣΗ ΦΟΡΩΝ ΚΑΙ ΛΟΙΠΩΝ ΕΠΙΒΑΡΥΝΣΕΩΝ</t>
  </si>
  <si>
    <t>00.8221.001</t>
  </si>
  <si>
    <t>Απόδοση Φόρων  Μισθωτών Υπηρεσιών</t>
  </si>
  <si>
    <t>00.8222.001</t>
  </si>
  <si>
    <t>Απόδοση Φόρων &amp; Χαρτοσήμου Δημάρ.-Αντιδ-μελών Δ.Σ.  κ.λ.π. συλλ. οργάνων</t>
  </si>
  <si>
    <t>00.8223.001</t>
  </si>
  <si>
    <t>Απόδοση Φόρων προμηθευτών , εργολάβων κ.λ.π. ελευθ.   Επαγγελματιών</t>
  </si>
  <si>
    <t>00.8224.001</t>
  </si>
  <si>
    <t>Απόδοση Χαρτοσήμου και ΟΓΑ Χαρτοσήμου (μισθωμάτων)</t>
  </si>
  <si>
    <t>00.8224.003</t>
  </si>
  <si>
    <t xml:space="preserve">Απόδοση υπέρ της Ενιαίας Ανεξάρτητης Αρχής Δημοσίων Συμβάσεων </t>
  </si>
  <si>
    <t>00.8224.004</t>
  </si>
  <si>
    <t>Απόδοση Χαρτοσήμου και ΟΓΑ Χαρτοσήμου  υπέρ Ενιαίας Ανεξάρτητης Αρχής Δημοσίων Συμβάσεων</t>
  </si>
  <si>
    <t>00.8224.005</t>
  </si>
  <si>
    <t>Απόδοση ΦΠΑ</t>
  </si>
  <si>
    <t>ΣΥΝΟΛΟ 822</t>
  </si>
  <si>
    <t>823</t>
  </si>
  <si>
    <t>ΑΠΟΔΟΣΗ ΑΣΦΑΛΙΣΤΙΚΩΝ ΕΙΣΦΟΡΩΝ</t>
  </si>
  <si>
    <t>00.8231.002</t>
  </si>
  <si>
    <t xml:space="preserve">Απόδοση Ασφαλιστικών εισφορών υπέρ Τ.Υ.Δ.Κ.Υ._x000D_
_x000D_
</t>
  </si>
  <si>
    <t>00.8231.003</t>
  </si>
  <si>
    <t xml:space="preserve">Απόδοση Ασφαλιστικών εισφορών υπέρ Ι.Κ.Α._x000D_
_x000D_
</t>
  </si>
  <si>
    <t>00.8231.004</t>
  </si>
  <si>
    <t xml:space="preserve">Απόδοση Ασφαλιστικών εισφορών υπέρ Τ.Σ.Μ.Ε.Δ.Ε._x000D_
</t>
  </si>
  <si>
    <t>00.8231.005</t>
  </si>
  <si>
    <t xml:space="preserve">Απόδοση Ασφαλιστικών εισφορών υπέρ ΤΑΜ. ΝΟΜ_x000D_
_x000D_
</t>
  </si>
  <si>
    <t>00.8231.008</t>
  </si>
  <si>
    <t>Απόδοση ασφαλιστικών εισφορών ΤΕΑΔΥ</t>
  </si>
  <si>
    <t>00.8231.010</t>
  </si>
  <si>
    <t xml:space="preserve">Απόδοση Ασφαλιστικών εισφορών υπέρ Ταμείου Υγειονομικής Περίθαλψης_x000D_
_x000D_
</t>
  </si>
  <si>
    <t>00.8231.011</t>
  </si>
  <si>
    <t xml:space="preserve">Απόδοση Ασφαλιστικών εισφορών  υπέρ ΜΤΠΥ (Μετοχ. Ταμείου Πολιτ. Υπαλλ.)_x000D_
_x000D_
</t>
  </si>
  <si>
    <t>00.8231.013</t>
  </si>
  <si>
    <t>00.8231.014</t>
  </si>
  <si>
    <t xml:space="preserve">Ασφαλιστικές εισφορές υπέρ ΤΠΔΥ_x000D_
_x000D_
</t>
  </si>
  <si>
    <t>00.8231.015</t>
  </si>
  <si>
    <t>Απόδοση ασφαλιστικών εισφορών αιρετών</t>
  </si>
  <si>
    <t>00.8231.016</t>
  </si>
  <si>
    <t>Απόδοση ασφαλιστικών εισφορών υπέρ Τ.Π.Δ.Κ.Υ</t>
  </si>
  <si>
    <t>00.8231.017</t>
  </si>
  <si>
    <t>Απόδοση ασφαλιστικών εισφορών υπέρ Ο.Α.Ε.Δ</t>
  </si>
  <si>
    <t>00.8231.018</t>
  </si>
  <si>
    <t>Απόδοση ασφαλιστικών εισφορών υπέρ Αλληλεγγύης</t>
  </si>
  <si>
    <t>00.8231.019</t>
  </si>
  <si>
    <t xml:space="preserve">Απόδοση ασφαλιστικών εισφορών υπέρ ΤΠΔΥ Ν103/75 (εισφ. 4% &amp; ειδικ. εισφ. 1%) </t>
  </si>
  <si>
    <t>00.8231.020</t>
  </si>
  <si>
    <t>00.8231.021</t>
  </si>
  <si>
    <t>Απόδοση ασφαλιστικών εισφορών υπέρ ΤΑΜΠΥ</t>
  </si>
  <si>
    <t>00.8231.023</t>
  </si>
  <si>
    <t>00.8232.002</t>
  </si>
  <si>
    <t>Απόδοση εισφορών υπέρ ΕΦΑΠΑΞ ΒΟΗΘΗΜΑ ΤΠΔΥ</t>
  </si>
  <si>
    <t>ΣΥΝΟΛΟ 823</t>
  </si>
  <si>
    <t>824</t>
  </si>
  <si>
    <t>00.8241.001</t>
  </si>
  <si>
    <t>Απόδοση κρατήσεων επί αποδοχών,  για εξόφληση δανείων  του Τ.Π. &amp; Δ</t>
  </si>
  <si>
    <t>00.8242.001</t>
  </si>
  <si>
    <t>Απόδοση κρατήσεων επί αποδοχών,  για εξόφληση δανείων  του ΤΑΧΥΔ.ΤΑΜ.</t>
  </si>
  <si>
    <t>00.8242.002</t>
  </si>
  <si>
    <t xml:space="preserve">Απόδοση κρατήσεων υπέρ συλλόγου υπαλλήλων, επί των αποδοχών   </t>
  </si>
  <si>
    <t>00.8242.003</t>
  </si>
  <si>
    <t>Απόδοση κρατήσεων υπέρ ΤΑΔΚΥ-ΤΠΔΚΥ ΠΡΟΜΗΘΕΥΤΩΝ</t>
  </si>
  <si>
    <t>00.8242.004</t>
  </si>
  <si>
    <t>Απόδοση κρατήσεων υπέρ ΤΑΔΚΥ-ΤΕΑΔΥ ΠΡΟΜΗΘΕΥΤΩΝ</t>
  </si>
  <si>
    <t>00.8242.010</t>
  </si>
  <si>
    <t xml:space="preserve">Κρατήσεις προσωπικού Δήμου σε Ενιαία Αρχή Πληρωμών_x000D_
_x000D_
</t>
  </si>
  <si>
    <t>ΣΥΝΟΛΟ 824</t>
  </si>
  <si>
    <t>825</t>
  </si>
  <si>
    <t>Πάγιες προκαταβολές</t>
  </si>
  <si>
    <t>00.8251.001</t>
  </si>
  <si>
    <t>Πάγια προκαταβολή Δήμου</t>
  </si>
  <si>
    <t>ΣΥΝΟΛΟ 825</t>
  </si>
  <si>
    <t>826</t>
  </si>
  <si>
    <t>ΛΟΙΠΕΣ ΕΠΙΣΤΡΟΦΕΣ</t>
  </si>
  <si>
    <t>00.8261.001</t>
  </si>
  <si>
    <t>Λοιπές επιστροφές (αχρεωστήτως εισπραχθέντα)</t>
  </si>
  <si>
    <t>ΣΥΝΟΛΟ 826</t>
  </si>
  <si>
    <t>ΣΥΝΟΛΟ 82</t>
  </si>
  <si>
    <t>85</t>
  </si>
  <si>
    <t>Προβλέψεις μη είσπραξης εισπρακτέων υπολοίπων βεβαιωμένων κατά τα Π.Ο.Ε. εντός του οικονομικού έτους</t>
  </si>
  <si>
    <t>851</t>
  </si>
  <si>
    <t>Προβλέψεις μη είσπραξης εισπρακτέων υπολοίπων Π.Ο.Ε. εντός του οικονομικού έτους</t>
  </si>
  <si>
    <t>00.8511.001</t>
  </si>
  <si>
    <t xml:space="preserve">Προβλέψεις μη είσπραξης εισπρακτέων υπολοίπων Τακτικών Εσόδων </t>
  </si>
  <si>
    <t>00.8511.002</t>
  </si>
  <si>
    <t>Προβλέψεις μη είσπραξης εισπρακτέων υπολοίπων Ανειδίκευτων Εσόδων</t>
  </si>
  <si>
    <t>00.8511.003</t>
  </si>
  <si>
    <t>Προβλέψεις μη είσπραξης εισπρακτέων υπολοίπων Ειδικευμένων Εσόδων</t>
  </si>
  <si>
    <t>00.8511.004</t>
  </si>
  <si>
    <t>Προβλέψεις μη είσπραξης εισπρακτέων υπολοίπων από καταλογισμούς προνοιακών επιδομάτων</t>
  </si>
  <si>
    <t>ΣΥΝΟΛΟ 851</t>
  </si>
  <si>
    <t>ΣΥΝΟΛΟ 85</t>
  </si>
  <si>
    <t>10.8111.002</t>
  </si>
  <si>
    <t>Πληρωμές Υποχρεώσεων ΠΟΕ: Aμοιβές &amp; έξοδα προσωπικού  από ΓΕΝΙΚΑ ΑΝΕΙΔΙΚΕΥΤΑ  (παραστατικά  χρήσης 2016)-Οικονομικές και Διοικητικές Υπηρεσίες (10)</t>
  </si>
  <si>
    <t>10.8111.015</t>
  </si>
  <si>
    <t>Πληρωμές Υποχρεώσεων ΠΟΕ: Aμοιβές &amp; έξοδα προσωπικού  από ΓΕΝΙΚΑ ΑΝΕΙΔΙΚΕΥΤΑ  (παραστατικά προ της  χρήσης 2016)-Οικονομικές και Διοικητικές Υπηρεσίες (10)</t>
  </si>
  <si>
    <t>10.8113.003</t>
  </si>
  <si>
    <t>Πληρωμές Υποχρεώσεων ΠΟΕ: Aμοιβές &amp; έξοδα τρίτων - παροχές τρίτων από ΓΕΝΙΚΑ ΑΝΕΙΔΙΚΕΥΤΑ  (παραστατικά χρήσης 2016)-Οικονομικές και Διοικητικές Υπηρεσίες (10)</t>
  </si>
  <si>
    <t>10.8113.004</t>
  </si>
  <si>
    <t>Πληρωμές Υποχρεώσεων ΠΟΕ: Aμοιβές &amp; έξοδα τρίτων - παροχές τρίτων από ΕΚΤΑΚΤΑ ΑΝΕΙΔΙΚΕΥΤΑ  (παραστατικά χρήσης 2016)-Οικονομικές και Διοικητικές Υπηρεσίες (10)</t>
  </si>
  <si>
    <t>10.8115.007</t>
  </si>
  <si>
    <t>Πληρωμές Υποχρεώσεων ΠΟΕ: Διάφορα έξοδα από ΓΕΝΙΚΑ ΑΝΕΙΔΙΚΕΥΤΑ (παραστατικά  χρήσης 2016)-Οικονομικές και Διοικητικές Υπηρεσίες (10)</t>
  </si>
  <si>
    <t>10.8115.008</t>
  </si>
  <si>
    <t>Πληρωμές Υποχρεώσεων ΠΟΕ: Διάφορα έξοδα από ΕΚΤΑΚΤΑ ΑΝΕΙΔΙΚΕΥΤΑ (παραστατικά  χρήσης 2016)-Οικονομικές και Διοικητικές Υπηρεσίες (10)</t>
  </si>
  <si>
    <t>10.8115.009</t>
  </si>
  <si>
    <t>Πληρωμές Υποχρεώσεων ΠΟΕ: Διάφορα έξοδα από ΓΕΝΙΚΑ ΑΝΕΙΔΙΚΕΥΤΑ (παραστατικά προ της  χρήσης 2016)-Οικονομικές και Διοικητικές Υπηρεσίες (10)</t>
  </si>
  <si>
    <t>10.8116.002</t>
  </si>
  <si>
    <t>Πληρωμές Υποχρεώσεων ΠΟΕ: Δαπάνες προμήθειας αναλωσίμων από ΓΕΝΙΚΑ ΑΝΕΙΔΙΚΕΥΤΑ (παραστατικά  χρήσης 2016)-Οικονομικές και Διοικητικές Υπηρεσίες (10)</t>
  </si>
  <si>
    <t>10.8116.003</t>
  </si>
  <si>
    <t>Πληρωμές Υποχρεώσεων ΠΟΕ: Δαπάνες προμήθειας αναλωσίμων από ΕΚΤΑΚΤΑ  ΑΝΕΙΔΙΚΕΥΤΑ (παραστατικά  χρήσης 2016)-Οικονομικές και Διοικητικές Υπηρεσίες (10)</t>
  </si>
  <si>
    <t>10.8116.005</t>
  </si>
  <si>
    <t>Πληρωμές Υποχρεώσεων ΠΟΕ: Δαπάνες προμήθειας αναλωσίμων από ΓΕΝΙΚΑ ΑΝΕΙΔΙΚΕΥΤΑ (παραστατικά προ της  χρήσης 2016)-Οικονομικές και Διοικητικές Υπηρεσίες (10)</t>
  </si>
  <si>
    <t>10.8117.005</t>
  </si>
  <si>
    <t>Πληρωμές Υποχρεώσεων ΠΟΕ: Λοιπά έξοδα από ΓΕΝΙΚΑ ΑΝΕΙΔΙΚΕΥΤΑ (παραστατικά προ της  χρήσης 2016)-Οικονομικές και Διοικητικές Υπηρεσίες (10)</t>
  </si>
  <si>
    <t>10.8117.010</t>
  </si>
  <si>
    <t>Πληρωμές Υποχρεώσεων ΠΟΕ: Λοιπά έξοδα από ΕΚΤΑΚΤΑ ΕΙΔΙΚΕΥΜΕΝΑ (παραστατικά χρήσης 2016)-Οικονομικές και Διοικητικές Υπηρεσίες (10)</t>
  </si>
  <si>
    <t>812</t>
  </si>
  <si>
    <t>ΠΛΗΡΩΜΕΣ ΕΠΕΝΔΥΤΙΚΩΝ ΔΑΠΑΝΩΝ (ΠΟΕ)</t>
  </si>
  <si>
    <t>10.8121.001</t>
  </si>
  <si>
    <t>Πληρωμές Υποχρεώσεων ΠΟΕ: Aγορές κτιρίων τεχνικών έργων και προμήθειες παγίων  από ΓΕΝΙΚΑ ΑΝΕΙΔΙΚΕΥΤΑ (παραστατικά χρήσης 2016)-Οικονομικές και Διοικητικές Υπηρεσίες (10)</t>
  </si>
  <si>
    <t>ΣΥΝΟΛΟ 812</t>
  </si>
  <si>
    <t>15.8111.005</t>
  </si>
  <si>
    <t>Πληρωμές Υποχρεώσεων ΠΟΕ: Aμοιβές &amp; έξοδα προσωπικού  από ΓΕΝΙΚΑ ΑΝΕΙΔΙΚΕΥΤΑ  (παραστατικά χρήσης 2016)-Υπηρεσίες Πολιτισμού, Αθλητισμού και κοινωνικής πολιτικής (15)</t>
  </si>
  <si>
    <t>15.8113.005</t>
  </si>
  <si>
    <t>Πληρωμές Υποχρεώσεων ΠΟΕ: Aμοιβές &amp; έξοδα τρίτων - παροχές τρίτων από ΓΕΝΙΚΑ ΑΝΕΙΔΙΚΕΥΤΑ  (παραστατικά χρήσης 2016)-Υπηρεσίες Πολιτισμού, Αθλητισμού και κοινωνικής πολιτικής (15)</t>
  </si>
  <si>
    <t>15.8113.006</t>
  </si>
  <si>
    <t>Πληρωμές Υποχρεώσεων ΠΟΕ: Aμοιβές &amp; έξοδα τρίτων - παροχές τρίτων από ΕΚΤΑΚΤΑ ΕΙΔΙΚΕΥΜΕΝΑ  (παραστατικά χρήσης 2016)-Υπηρεσίες Πολιτισμού, Αθλητισμού και κοινωνικής πολιτικής (15)</t>
  </si>
  <si>
    <t>15.8113.007</t>
  </si>
  <si>
    <t>Πληρωμές Υποχρεώσεων ΠΟΕ: Aμοιβές &amp; έξοδα τρίτων - παροχές τρίτων από ΓΕΝΙΚΑ ΑΝΕΙΔΙΚΕΥΤΑ  (παραστατικά προ της  χρήσης 2016)-Υπηρεσίες Πολιτισμού, Αθλητισμού και κοινωνικής πολιτικής (15)</t>
  </si>
  <si>
    <t>15.8115.011</t>
  </si>
  <si>
    <t>Πληρωμές Υποχρεώσεων ΠΟΕ: Διάφορα έξοδα από ΕΚΤΑΚΤΑ ΕΙΔΙΚΕΥΜΕΝΑ (παραστατικά  χρήσης 2016)-Υπηρεσίες Πολιτισμού, Αθλητισμού και κοινωνικής πολιτικής (15)</t>
  </si>
  <si>
    <t>15.8115.012</t>
  </si>
  <si>
    <t>Πληρωμές Υποχρεώσεων ΠΟΕ: Διάφορα έξοδα από ΓΕΝΙΚΑ ΑΝΕΙΔΙΚΕΥΤΑ (παραστατικά προ της  χρήσης 2016)-Υπηρεσίες Πολιτισμού, Αθλητισμού και κοινωνικής πολιτικής (15)</t>
  </si>
  <si>
    <t>15.8115.021</t>
  </si>
  <si>
    <t>Πληρωμές Υποχρεώσεων ΠΟΕ: Διάφορα έξοδα από ΓΕΝΙΚΑ ΑΝΕΙΔΙΚΕΥΤΑ (παραστατικά  χρήσης 2016)-Υπηρεσίες Πολιτισμού, Αθλητισμού και κοινωνικής πολιτικής (15)</t>
  </si>
  <si>
    <t>15.8116.004</t>
  </si>
  <si>
    <t>Πληρωμές Υποχρεώσεων ΠΟΕ: Δαπάνες προμήθειας αναλωσίμων από ΓΕΝΙΚΑ ΑΝΕΙΔΙΚΕΥΤΑ (παραστατικά χρήσης 2016)-Υπηρεσίες Πολιτισμού, Αθλητισμού και κοινωνικής πολιτικής (15)</t>
  </si>
  <si>
    <t>15.8116.007</t>
  </si>
  <si>
    <t>Πληρωμές Υποχρεώσεων ΠΟΕ: Δαπάνες προμήθειας αναλωσίμων από ΕΚΤΑΚΤΑ ΑΝΕΙΔΙΚΕΥΤΑ  (παραστατικά χρήσης 2016)-Υπηρεσίες Πολιτισμού, Αθλητισμού και κοινωνικής πολιτικής (15)</t>
  </si>
  <si>
    <t>15.8116.008</t>
  </si>
  <si>
    <t>Πληρωμές Υποχρεώσεων ΠΟΕ: Δαπάνες προμήθειας αναλωσίμων από ΕΚΤΑΚΤΑ ΕΙΔΙΚΕΥΜΕΝΑ  (παραστατικά χρήσης 2016)-Υπηρεσίες Πολιτισμού, Αθλητισμού και κοινωνικής πολιτικής (15)</t>
  </si>
  <si>
    <t>15.8117.006</t>
  </si>
  <si>
    <t>Πληρωμές Υποχρεώσεων ΠΟΕ: Λοιπά έξοδα από ΓΕΝΙΚΑ ΑΝΕΙΔΙΚΕΥΤΑ  (παραστατικά προ της  χρήσης 2016)-Υπηρεσίες Πολιτισμού, Αθλητισμού και κοινωνικής πολιτικής (15)</t>
  </si>
  <si>
    <t>15.8121.002</t>
  </si>
  <si>
    <t>Πληρωμές Υποχρεώσεων ΠΟΕ: Aγορές κτιρίων τεχνικών έργων και προμήθειες παγίων  από ΓΕΝΙΚΑ ΑΝΕΙΔΙΚΕΥΤΑ (παραστατικά χρήσης 2016)-Υπηρεσίες Πολιτισμού, Αθλητισμού και κοινωνικής πολιτικής (15)</t>
  </si>
  <si>
    <t>15.8121.003</t>
  </si>
  <si>
    <t>Πληρωμές Υποχρεώσεων ΠΟΕ: Aγορές κτιρίων τεχνικών έργων και προμήθειες παγίων  από ΕΚΤΑΚΤΑ ΕΙΔΙΚΕΥΜΕΝΑ  (παραστατικά χρήσης 2016)-Υπηρεσίες Πολιτισμού, Αθλητισμού και κοινωνικής πολιτικής (15)</t>
  </si>
  <si>
    <t>15.8122.001</t>
  </si>
  <si>
    <t>Πληρωμές Υποχρεώσεων ΠΟΕ: Έργα  από ΕΚΤΑΚΤΑ ΕΙΔΙΚΕΥΜΕΝΑ (παραστατικά χρήσης 2016)-Υπηρεσίες Πολιτισμού, Αθλητισμού και κοινωνικής πολιτικής (15)</t>
  </si>
  <si>
    <t>15.8123.001</t>
  </si>
  <si>
    <t>Πληρωμές Υποχρεώσεων ΠΟΕ: Μελέτες έρευνες πειραματικές εργασίες και ειδικές δαπάνες από ΓΕΝΙΚΑ ΑΝΕΙΔΙΚΕΥΤΑ (παραστατικά χρήσης 2016)-Υπηρεσίες Πολιτισμού, Αθλητισμού και κοινωνικής πολιτικής (15)</t>
  </si>
  <si>
    <t>15.8123.002</t>
  </si>
  <si>
    <t>Πληρωμές Υποχρεώσεων ΠΟΕ: Μελέτες έρευνες πειραματικές εργασίες και ειδικές δαπάνες από ΕΚΤΑΚΤΑ ΕΙΔΙΚΕΥΜΕΝΑ (παραστατικά χρήσης 2016)-Υπηρεσίες Πολιτισμού, Αθλητισμού και κοινωνικής πολιτικής (15)</t>
  </si>
  <si>
    <t>15.8123.007</t>
  </si>
  <si>
    <t>Πληρωμές Υποχρεώσεων ΠΟΕ: Μελέτες έρευνες πειραματικές εργασίες και ειδικές δαπάνες από ΕΚΤΑΚΤΑ ΑΝΕΙΔΙΚΕΥΤΑ (παραστατικά χρήσης 2016)-Υπηρεσίες Πολιτισμού, Αθλητισμού και κοινωνικής πολιτικής (15)</t>
  </si>
  <si>
    <t>20.8111.006</t>
  </si>
  <si>
    <t>Πληρωμές Υποχρεώσεων ΠΟΕ: Aμοιβές &amp; έξοδα προσωπικού  από ΓΕΝΙΚΑ ΑΝΕΙΔΙΚΕΥΤΑ  (παραστατικά χρήσης 2016)-Υπηρεσία καθαριότητας και ηλεκτροφωτισμού (20)</t>
  </si>
  <si>
    <t>20.8111.007</t>
  </si>
  <si>
    <t>Πληρωμές Υποχρεώσεων ΠΟΕ: Aμοιβές &amp; έξοδα προσωπικού  από ΓΕΝΙΚΑ ΑΝΕΙΔΙΚΕΥΤΑ (παραστατικά προ της  χρήσης 2016)-Υπηρεσία καθαριότητας και ηλεκτροφωτισμού (20)</t>
  </si>
  <si>
    <t>20.8112.007</t>
  </si>
  <si>
    <t>Πληρωμές Υποχρεώσεων ΠΟΕ: Αμοιβές αιρετών αρχόντων &amp; τρίτων  από ΕΚΤΑΚΤΑ ΑΝΕΙΔΙΚΕΥΤΑ (παραστατικά χρήσης 2016)-Υπηρεσία καθαριότητας και ηλεκτροφωτισμού (20)</t>
  </si>
  <si>
    <t>20.8113.009</t>
  </si>
  <si>
    <t>Πληρωμές Υποχρεώσεων ΠΟΕ: Aμοιβές &amp; έξοδα τρίτων - παροχές τρίτων  από ΕΚΤΑΚΤΑ ΑΝΕΙΔΙΚΕΥΤΑ (παραστατικά χρήσης 2016)-Υπηρεσία καθαριότητας και ηλεκτροφωτισμού (20)</t>
  </si>
  <si>
    <t>20.8113.010</t>
  </si>
  <si>
    <t>Πληρωμές Υποχρεώσεων ΠΟΕ: Aμοιβές &amp; έξοδα τρίτων - παροχές τρίτων από ΓΕΝΙΚΑ ΑΝΕΙΔΙΚΕΥΤΑ (παραστατικά προ της  χρήσης 2016)-Υπηρεσία καθαριότητας και ηλεκτροφωτισμού (20)</t>
  </si>
  <si>
    <t>20.8113.015</t>
  </si>
  <si>
    <t>Πληρωμές Υποχρεώσεων ΠΟΕ: Aμοιβές &amp; έξοδα τρίτων - παροχές τρίτων  από ΓΕΝΙΚΑ ΑΝΕΙΔΙΚΕΥΤΑ (παραστατικά χρήσης 2016)-Υπηρεσία καθαριότητας και ηλεκτροφωτισμού (20)</t>
  </si>
  <si>
    <t>20.8115.013</t>
  </si>
  <si>
    <t>Πληρωμές Υποχρεώσεων ΠΟΕ: Διάφορα έξοδα από ΓΕΝΙΚΑ ΑΝΕΙΔΙΚΕΥΤΑ (παραστατικά προ της  χρήσης 2016)-Υπηρεσία καθαριότητας και ηλεκτροφωτισμού (20)</t>
  </si>
  <si>
    <t>20.8116.009</t>
  </si>
  <si>
    <t>Πληρωμές Υποχρεώσεων ΠΟΕ: Δαπάνες προμήθειας αναλωσίμων από ΓΕΝΙΚΑ ΑΝΕΙΔΙΚΕΥΤΑ (παραστατικά χρήσης 2016)-Υπηρεσία καθαριότητας και ηλεκτροφωτισμού (20)</t>
  </si>
  <si>
    <t>20.8116.010</t>
  </si>
  <si>
    <t>Πληρωμές Υποχρεώσεων ΠΟΕ: Δαπάνες προμήθειας αναλωσίμων από ΕΚΤΑΚΤΑ ΑΝΕΙΔΙΚΕΥΤΑ (παραστατικά χρήσης 2016)-Υπηρεσία καθαριότητας και ηλεκτροφωτισμού (20)</t>
  </si>
  <si>
    <t>20.8116.011</t>
  </si>
  <si>
    <t>Πληρωμές Υποχρεώσεων ΠΟΕ: Δαπάνες προμήθειας αναλωσίμων από ΓΕΝΙΚΑ ΑΝΕΙΔΙΚΕΥΤΑ  (παραστατικά προ της  χρήσης 2016)-Υπηρεσία καθαριότητας και ηλεκτροφωτισμού (20)</t>
  </si>
  <si>
    <t>20.8121.008</t>
  </si>
  <si>
    <t>Πληρωμές Υποχρεώσεων ΠΟΕ: Aγορές κτιρίων τεχνικών έργων και προμήθειες παγίων από ΕΚΤΑΚΤΑ ΕΙΔΙΚΕΥΜΕΝΑ  (παραστατικά προ της  χρήσης 2016)-Υπηρεσία καθαριότητας και ηλεκτροφωτισμού (20)</t>
  </si>
  <si>
    <t>30.8111.008</t>
  </si>
  <si>
    <t>Πληρωμές Υποχρεώσεων ΠΟΕ: Aμοιβές &amp; έξοδα προσωπικού  από ΓΕΝΙΚΑ ΑΝΕΙΔΙΚΕΥΤΑ  (παραστατικά χρήσης 2016)-Υπηρεσία Τεχνικών Έργων (30)</t>
  </si>
  <si>
    <t>30.8111.009</t>
  </si>
  <si>
    <t>Πληρωμές Υποχρεώσεων ΠΟΕ: Aμοιβές &amp; έξοδα προσωπικού  από ΓΕΝΙΚΑ ΑΝΕΙΔΙΚΕΥΤΑ (παραστατικά προ της  χρήσης 2016)-Υπηρεσία Τεχνικών Έργων (30)</t>
  </si>
  <si>
    <t>30.8112.006</t>
  </si>
  <si>
    <t>Πληρωμές Υποχρεώσεων ΠΟΕ: Αμοιβές αιρετών αρχόντων &amp; τρίτων  από ΓΕΝΙΚΑ ΑΝΕΙΔΙΚΕΥΤΑ (παραστατικά προ της  χρήσης 2016)-Υπηρεσία Τεχνικών Έργων (30)</t>
  </si>
  <si>
    <t>30.8113.011</t>
  </si>
  <si>
    <t>Πληρωμές Υποχρεώσεων ΠΟΕ: Aμοιβές &amp; έξοδα τρίτων - παροχές τρίτων από ΓΕΝΙΚΑ ΑΝΕΙΔΙΚΕΥΤΑ  (παραστατικά χρήσης 2016)-Υπηρεσία Τεχνικών Έργων (30)</t>
  </si>
  <si>
    <t>30.8113.012</t>
  </si>
  <si>
    <t>Πληρωμές Υποχρεώσεων ΠΟΕ: Aμοιβές &amp; έξοδα τρίτων - παροχές τρίτων από ΕΚΤΑΚΤΑ ΑΝΕΙΔΙΚΕΥΤΑ (παραστατικά χρήσης 2016)-Υπηρεσία Τεχνικών Έργων (30)</t>
  </si>
  <si>
    <t>30.8113.013</t>
  </si>
  <si>
    <t>Πληρωμές Υποχρεώσεων ΠΟΕ: Aμοιβές &amp; έξοδα τρίτων - παροχές τρίτων από ΕΚΤΑΚΤΑ ΑΝΕΙΔΙΚΕΥΤΑ (παραστατικά προ της  χρήσης 2016)-Υπηρεσία Τεχνικών Έργων (30)</t>
  </si>
  <si>
    <t>30.8115.014</t>
  </si>
  <si>
    <t>Πληρωμές Υποχρεώσεων ΠΟΕ: Διάφορα έξοδα από ΓΕΝΙΚΑ ΑΝΕΙΔΙΚΕΥΤΑ (παραστατικά  χρήσης 2016)-Υπηρεσία Τεχνικών Έργων (30)</t>
  </si>
  <si>
    <t>30.8115.015</t>
  </si>
  <si>
    <t>Πληρωμές Υποχρεώσεων ΠΟΕ: Διάφορα έξοδα από ΕΚΤΑΚΤΑ ΑΝΕΙΔΙΚΕΥΤΑ (παραστατικά  χρήσης 2016)-Υπηρεσία Τεχνικών Έργων (30)</t>
  </si>
  <si>
    <t>30.8115.016</t>
  </si>
  <si>
    <t>Πληρωμές Υποχρεώσεων ΠΟΕ: Διάφορα έξοδα από ΓΕΝΙΚΑ ΑΝΕΙΔΙΚΕΥΤΑ (παραστατικά προ της  χρήσης 2016)-Υπηρεσία Τεχνικών Έργων (30)</t>
  </si>
  <si>
    <t>30.8116.013</t>
  </si>
  <si>
    <t>Πληρωμές Υποχρεώσεων ΠΟΕ: Δαπάνες προμήθειας αναλωσίμων από ΓΕΝΙΚΑ ΑΝΕΙΔΙΚΕΥΤΑ (παραστατικά  χρήσης 2016)-Υπηρεσία Τεχνικών Έργων (30)</t>
  </si>
  <si>
    <t>30.8116.014</t>
  </si>
  <si>
    <t>Πληρωμές Υποχρεώσεων ΠΟΕ: Δαπάνες προμήθειας αναλωσίμων από ΕΚΤΑΚΤΑ ΑΝΕΙΔΙΚΕΥΤΑ (παραστατικά  χρήσης 2016)-Υπηρεσία Τεχνικών Έργων (30)</t>
  </si>
  <si>
    <t>30.8116.015</t>
  </si>
  <si>
    <t>Πληρωμές Υποχρεώσεων ΠΟΕ: Δαπάνες προμήθειας αναλωσίμων από ΕΚΤΑΚΤΑ ΕΙΔΙΚΕΥΜΕΝΑ (παραστατικά  χρήσης 2016)-Υπηρεσία Τεχνικών Έργων (30)</t>
  </si>
  <si>
    <t>30.8117.008</t>
  </si>
  <si>
    <t>Πληρωμές Υποχρεώσεων ΠΟΕ: Λοιπά έξοδα από ΕΚΤΑΚΤΑ ΕΙΔΙΚΕΥΜΕΝΑ (παραστατικά προ της  χρήσης 2016)-Υπηρεσία Τεχνικών Έργων (30)</t>
  </si>
  <si>
    <t>30.8121.005</t>
  </si>
  <si>
    <t>Πληρωμές Υποχρεώσεων ΠΟΕ: Aγορές κτιρίων τεχνικών έργων και προμήθειες παγίων  από ΕΚΤΑΚΤΑ ΕΙΔΙΚΕΥΜΕΝΑ (παραστατικά χρήσης 2016)-Υπηρεσία Τεχνικών Έργων (30)</t>
  </si>
  <si>
    <t>30.8122.002</t>
  </si>
  <si>
    <t>Πληρωμές Υποχρεώσεων ΠΟΕ: Έργα  από ΓΕΝΙΚΑ ΑΝΕΙΔΙΚΕΥΤΑ (παραστατικά χρήσης 2016) Υπηρεσία Τεχνικών Έργων (30)</t>
  </si>
  <si>
    <t>30.8122.003</t>
  </si>
  <si>
    <t>Πληρωμές Υποχρεώσεων ΠΟΕ: Έργα  από ΕΚΤΑΚΤΑ ΕΙΔΙΚΕΥΜΕΝΑ (παραστατικά χρήσης 2016) Υπηρεσία Τεχνικών Έργων (30)</t>
  </si>
  <si>
    <t>30.8122.004</t>
  </si>
  <si>
    <t>Πληρωμές Υποχρεώσεων ΠΟΕ: Έργα  από ΕΚΤΑΚΤΑ ΕΙΔΙΚΕΥΜΕΝΑ (παραστατικά προ της  χρήσης 2016)-Υπηρεσία Τεχνικών Έργων (30)</t>
  </si>
  <si>
    <t>30.8123.003</t>
  </si>
  <si>
    <t>Πληρωμές Υποχρεώσεων ΠΟΕ: Μελέτες έρευνες πειραματικές εργασίες και ειδικές δαπάνες  από ΕΚΤΑΚΤΑ ΕΙΔΙΚΕΥΜΕΝΑ (παραστατικά χρήσης 2016)-Υπηρεσία Τεχνικών Έργων (30)</t>
  </si>
  <si>
    <t>30.8123.004</t>
  </si>
  <si>
    <t>Πληρωμές Υποχρεώσεων ΠΟΕ: Μελέτες έρευνες πειραματικές εργασίες και ειδικές δαπάνες  από ΓΕΝΙΚΑ ΑΝΕΙΔΙΚΕΥΤΑ  (παραστατικά προ της  χρήσης 2016)-Υπηρεσία Τεχνικών Έργων (30)</t>
  </si>
  <si>
    <t>30.8123.005</t>
  </si>
  <si>
    <t>Πληρωμές Υποχρεώσεων ΠΟΕ: Μελέτες έρευνες πειραματικές εργασίες και ειδικές δαπάνες  από ΕΚΤΑΚΤΑ ΕΙΔΙΚΕΥΜΕΝΑ (παραστατικά προ της  χρήσης 2016)-Υπηρεσία Τεχνικών Έργων (30)</t>
  </si>
  <si>
    <t>35.8111.010</t>
  </si>
  <si>
    <t>Πληρωμές Υποχρεώσεων ΠΟΕ: Aμοιβές &amp; έξοδα προσωπικού  από ΓΕΝΙΚΑ ΑΝΕΙΔΙΚΕΥΤΑ  (παραστατικά χρήσης 2016)-Υπηρεσίες Πρασίνου (35)</t>
  </si>
  <si>
    <t>35.8113.014</t>
  </si>
  <si>
    <t>Πληρωμές Υποχρεώσεων ΠΟΕ: Aμοιβές &amp; έξοδα τρίτων - παροχές τρίτων από ΕΚΤΑΚΤΑ ΑΝΕΙΔΙΚΕΥΤΑ  (παραστατικά χρήσης 2016)-Υπηρεσίες Πρασίνου (35)</t>
  </si>
  <si>
    <t>35.8116.016</t>
  </si>
  <si>
    <t>Πληρωμές Υποχρεώσεων ΠΟΕ: Δαπάνες προμήθειας αναλωσίμων από ΓΕΝΙΚΑ ΑΝΕΙΔΙΚΕΥΤΑ (παραστατικά χρήσης 2016)-Υπηρεσίες Πρασίνου (35)</t>
  </si>
  <si>
    <t>35.8116.017</t>
  </si>
  <si>
    <t>Πληρωμές Υποχρεώσεων ΠΟΕ: Δαπάνες προμήθειας αναλωσίμων από ΕΚΤΑΚΤΑ ΑΝΕΙΔΙΚΕΥΤΑ (παραστατικά χρήσης 2016)-Υπηρεσίες Πρασίνου (35)</t>
  </si>
  <si>
    <t>35.8121.006</t>
  </si>
  <si>
    <t>Πληρωμές Υποχρεώσεων ΠΟΕ: Aγορές κτιρίων τεχνικών έργων και προμήθειες παγίων  από ΓΕΝΙΚΑ ΑΝΕΙΔΙΚΕΥΤΑ  (παραστατικά χρήσης 2016)-Υπηρεσίες Πρασίνου (35)</t>
  </si>
  <si>
    <t>40.8115.017</t>
  </si>
  <si>
    <t>Πληρωμές Υποχρεώσεων ΠΟΕ: Διάφορα έξοδα από ΓΕΝΙΚΑ ΑΝΕΙΔΙΚΕΥΤΑ (παραστατικά χρήσης 2016)-Υπηρεσία Πολεοδομίας (40)</t>
  </si>
  <si>
    <t>40.8115.018</t>
  </si>
  <si>
    <t>Πληρωμές Υποχρεώσεων ΠΟΕ: Διάφορα έξοδα από ΕΚΤΑΚΤΑ ΕΙΔΙΚΕΥΜΕΝΑ (παραστατικά χρήσης 2016)-Υπηρεσία Πολεοδομίας (40)</t>
  </si>
  <si>
    <t>40.8115.019</t>
  </si>
  <si>
    <t>Πληρωμές Υποχρεώσεων ΠΟΕ: Διάφορα έξοδα από ΓΕΝΙΚΑ ΑΝΕΙΔΙΚΕΥΤΑ (παραστατικά προ της  χρήσης 2016)-Υπηρεσία Πολεοδομίας (40)</t>
  </si>
  <si>
    <t>40.8115.020</t>
  </si>
  <si>
    <t>Πληρωμές Υποχρεώσεων ΠΟΕ: Διάφορα έξοδα από ΕΚΤΑΚΤΑ ΕΙΔΙΚΕΥΜΕΝΑ (παραστατικά προ της  χρήσης 2016)-Υπηρεσία Πολεοδομίας (40)</t>
  </si>
  <si>
    <t>45.8111.013</t>
  </si>
  <si>
    <t>Πληρωμές Υποχρεώσεων ΠΟΕ: Aμοιβές &amp; έξοδα προσωπικού  από ΓΕΝΙΚΑ ΑΝΕΙΔΙΚΕΥΤΑ  (παραστατικά χρήσης 2016)-Υπηρεσία Νεκροταφείων (45)</t>
  </si>
  <si>
    <t>45.8116.018</t>
  </si>
  <si>
    <t>Πληρωμές Υποχρεώσεων ΠΟΕ: Δαπάνες προμήθειας αναλωσίμων από ΓΕΝΙΚΑ ΑΝΕΙΔΙΚΕΥΤΑ (παραστατικά χρήσης 2016)-Υπηρεσία Νεκροταφείων (45)</t>
  </si>
  <si>
    <t>45.8117.009</t>
  </si>
  <si>
    <t>Πληρωμές Υποχρεώσεων ΠΟΕ: Λοιπά έξοδα από ΕΚΤΑΚΤΑ ΕΙΔΙΚΕΥΜΕΝΑ (παραστατικά προ της  χρήσης 2016)-Υπηρεσία Νεκροταφείων (45)</t>
  </si>
  <si>
    <t>45.8121.007</t>
  </si>
  <si>
    <t>Πληρωμές Υποχρεώσεων ΠΟΕ: Aγορές κτιρίων τεχνικών έργων και προμήθειες παγίων  από ΓΕΝΙΚΑ ΑΝΕΙΔΙΚΕΥΤΑ (παραστατικά χρήσης 2016)-Υπηρεσία Νεκροταφείων (45)</t>
  </si>
  <si>
    <t>50.8111.014</t>
  </si>
  <si>
    <t>Πληρωμές Υποχρεώσεων ΠΟΕ: Aμοιβές &amp; έξοδα προσωπικού  από ΓΕΝΙΚΑ ΑΝΕΙΔΙΚΕΥΤΑ  (παραστατικά  χρήσης 2016)-Υπηρεσία Δημοτικής Αστυνομίας (50)</t>
  </si>
  <si>
    <t>ΣΥΝΟΛΟ: ΚΕΦΑΛΑΙΟ Γ</t>
  </si>
  <si>
    <t>ΚΕΦΑΛΑΙΟ Δ: ΑΠΟΘΕΜΑΤΙΚΟ</t>
  </si>
  <si>
    <t xml:space="preserve">ΥΠΗΡΕΣΙΑ :  </t>
  </si>
  <si>
    <t>9</t>
  </si>
  <si>
    <t>Αποθεματικό</t>
  </si>
  <si>
    <t>91</t>
  </si>
  <si>
    <t>Ποσό διαθέσιμο για αναπλήρωση των ανεπαρκών πιστώσεων για την δημιουργία νέων μη προβλεπόμενων στον προϋπολογισμό</t>
  </si>
  <si>
    <t>911</t>
  </si>
  <si>
    <t>9111.001</t>
  </si>
  <si>
    <t>ΣΥΝΟΛΟ 911</t>
  </si>
  <si>
    <t>ΣΥΝΟΛΟ 91</t>
  </si>
  <si>
    <t xml:space="preserve">ΣΥΝΟΛΟ ΥΠΗΡΕΣΙΑΣ </t>
  </si>
  <si>
    <t>ΣΥΝΟΛΟ: ΚΕΦΑΛΑΙΟ 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</si>
</sst>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52"/>
  <sheetViews>
    <sheetView topLeftCell="A536" workbookViewId="0">
      <selection activeCell="C552" sqref="C552"/>
    </sheetView>
  </sheetViews>
  <sheetFormatPr defaultColWidth="0" defaultRowHeight="15" zeroHeight="1"/>
  <cols>
    <col min="1" max="1" width="15.7109375" customWidth="1"/>
    <col min="2" max="2" width="85.7109375" customWidth="1"/>
    <col min="3" max="3" width="15.7109375" customWidth="1"/>
    <col min="4" max="16384" width="9.140625" hidden="1"/>
  </cols>
  <sheetData>
    <row r="1" spans="1:3">
      <c r="A1" s="8" t="s">
        <v>0</v>
      </c>
      <c r="B1" s="8"/>
      <c r="C1" s="7" t="s">
        <v>724</v>
      </c>
    </row>
    <row r="2" spans="1:3">
      <c r="A2" s="8" t="s">
        <v>1</v>
      </c>
      <c r="B2" s="8"/>
      <c r="C2" s="7"/>
    </row>
    <row r="3" spans="1:3">
      <c r="A3" s="8" t="s">
        <v>2</v>
      </c>
      <c r="B3" s="8"/>
      <c r="C3" s="7"/>
    </row>
    <row r="4" spans="1:3">
      <c r="A4" s="1"/>
      <c r="B4" s="1"/>
      <c r="C4" s="1"/>
    </row>
    <row r="5" spans="1:3">
      <c r="A5" s="7" t="s">
        <v>3</v>
      </c>
      <c r="B5" s="7"/>
      <c r="C5" s="7"/>
    </row>
    <row r="6" spans="1:3">
      <c r="A6" s="1"/>
      <c r="B6" s="1"/>
      <c r="C6" s="1"/>
    </row>
    <row r="7" spans="1:3">
      <c r="A7" s="8" t="s">
        <v>4</v>
      </c>
      <c r="B7" s="8"/>
      <c r="C7" s="8"/>
    </row>
    <row r="8" spans="1:3">
      <c r="A8" s="1"/>
      <c r="B8" s="1"/>
      <c r="C8" s="1"/>
    </row>
    <row r="9" spans="1:3">
      <c r="A9" s="8" t="s">
        <v>5</v>
      </c>
      <c r="B9" s="8"/>
      <c r="C9" s="8"/>
    </row>
    <row r="10" spans="1:3">
      <c r="A10" s="1"/>
      <c r="B10" s="1"/>
      <c r="C10" s="1"/>
    </row>
    <row r="11" spans="1:3">
      <c r="A11" s="2" t="s">
        <v>6</v>
      </c>
      <c r="B11" s="2" t="s">
        <v>7</v>
      </c>
      <c r="C11" s="1"/>
    </row>
    <row r="12" spans="1:3">
      <c r="A12" s="2" t="s">
        <v>8</v>
      </c>
      <c r="B12" s="2" t="s">
        <v>9</v>
      </c>
      <c r="C12" s="2" t="s">
        <v>10</v>
      </c>
    </row>
    <row r="13" spans="1:3">
      <c r="A13" s="3" t="s">
        <v>11</v>
      </c>
      <c r="B13" s="3" t="s">
        <v>12</v>
      </c>
      <c r="C13" s="4">
        <v>65054.86</v>
      </c>
    </row>
    <row r="14" spans="1:3">
      <c r="A14" s="3" t="s">
        <v>13</v>
      </c>
      <c r="B14" s="3" t="s">
        <v>14</v>
      </c>
      <c r="C14" s="4">
        <v>12975</v>
      </c>
    </row>
    <row r="15" spans="1:3">
      <c r="A15" s="3" t="s">
        <v>15</v>
      </c>
      <c r="B15" s="3" t="s">
        <v>16</v>
      </c>
      <c r="C15" s="4">
        <v>5700</v>
      </c>
    </row>
    <row r="16" spans="1:3">
      <c r="A16" s="3" t="s">
        <v>17</v>
      </c>
      <c r="B16" s="3" t="s">
        <v>18</v>
      </c>
      <c r="C16" s="4">
        <v>3351</v>
      </c>
    </row>
    <row r="17" spans="1:3">
      <c r="A17" s="1"/>
      <c r="B17" s="5" t="s">
        <v>19</v>
      </c>
      <c r="C17" s="6">
        <f>SUM($C$13:$C$16)</f>
        <v>87080.86</v>
      </c>
    </row>
    <row r="18" spans="1:3">
      <c r="A18" s="1"/>
      <c r="B18" s="1"/>
      <c r="C18" s="1"/>
    </row>
    <row r="19" spans="1:3">
      <c r="A19" s="2" t="s">
        <v>20</v>
      </c>
      <c r="B19" s="2" t="s">
        <v>21</v>
      </c>
      <c r="C19" s="1"/>
    </row>
    <row r="20" spans="1:3">
      <c r="A20" s="2" t="s">
        <v>8</v>
      </c>
      <c r="B20" s="2" t="s">
        <v>9</v>
      </c>
      <c r="C20" s="2" t="s">
        <v>10</v>
      </c>
    </row>
    <row r="21" spans="1:3" ht="30">
      <c r="A21" s="3" t="s">
        <v>22</v>
      </c>
      <c r="B21" s="3" t="s">
        <v>23</v>
      </c>
      <c r="C21" s="4">
        <v>100</v>
      </c>
    </row>
    <row r="22" spans="1:3">
      <c r="A22" s="3" t="s">
        <v>24</v>
      </c>
      <c r="B22" s="3" t="s">
        <v>25</v>
      </c>
      <c r="C22" s="4">
        <v>39000</v>
      </c>
    </row>
    <row r="23" spans="1:3">
      <c r="A23" s="3" t="s">
        <v>26</v>
      </c>
      <c r="B23" s="3" t="s">
        <v>27</v>
      </c>
      <c r="C23" s="4">
        <v>0</v>
      </c>
    </row>
    <row r="24" spans="1:3">
      <c r="A24" s="3" t="s">
        <v>28</v>
      </c>
      <c r="B24" s="3" t="s">
        <v>29</v>
      </c>
      <c r="C24" s="4">
        <v>500</v>
      </c>
    </row>
    <row r="25" spans="1:3" ht="30">
      <c r="A25" s="3" t="s">
        <v>30</v>
      </c>
      <c r="B25" s="3" t="s">
        <v>31</v>
      </c>
      <c r="C25" s="4">
        <v>74300</v>
      </c>
    </row>
    <row r="26" spans="1:3" ht="30">
      <c r="A26" s="3" t="s">
        <v>33</v>
      </c>
      <c r="B26" s="3" t="s">
        <v>34</v>
      </c>
      <c r="C26" s="4">
        <v>16400</v>
      </c>
    </row>
    <row r="27" spans="1:3">
      <c r="A27" s="3" t="s">
        <v>36</v>
      </c>
      <c r="B27" s="3" t="s">
        <v>37</v>
      </c>
      <c r="C27" s="4">
        <v>9300</v>
      </c>
    </row>
    <row r="28" spans="1:3" ht="45">
      <c r="A28" s="3" t="s">
        <v>38</v>
      </c>
      <c r="B28" s="3" t="s">
        <v>39</v>
      </c>
      <c r="C28" s="4">
        <v>116000</v>
      </c>
    </row>
    <row r="29" spans="1:3" ht="30">
      <c r="A29" s="3" t="s">
        <v>40</v>
      </c>
      <c r="B29" s="3" t="s">
        <v>41</v>
      </c>
      <c r="C29" s="4">
        <v>4000</v>
      </c>
    </row>
    <row r="30" spans="1:3">
      <c r="A30" s="1"/>
      <c r="B30" s="5" t="s">
        <v>42</v>
      </c>
      <c r="C30" s="6">
        <f>SUM($C$21:$C$29)</f>
        <v>259600</v>
      </c>
    </row>
    <row r="31" spans="1:3">
      <c r="A31" s="1"/>
      <c r="B31" s="5" t="s">
        <v>43</v>
      </c>
      <c r="C31" s="6">
        <f t="shared" ref="C31" si="0">(C17+C30)</f>
        <v>346680.86</v>
      </c>
    </row>
    <row r="32" spans="1:3">
      <c r="A32" s="1"/>
      <c r="B32" s="1"/>
      <c r="C32" s="1"/>
    </row>
    <row r="33" spans="1:3">
      <c r="A33" s="8" t="s">
        <v>44</v>
      </c>
      <c r="B33" s="8"/>
      <c r="C33" s="8"/>
    </row>
    <row r="34" spans="1:3">
      <c r="A34" s="1"/>
      <c r="B34" s="1"/>
      <c r="C34" s="1"/>
    </row>
    <row r="35" spans="1:3">
      <c r="A35" s="2" t="s">
        <v>45</v>
      </c>
      <c r="B35" s="2" t="s">
        <v>46</v>
      </c>
      <c r="C35" s="1"/>
    </row>
    <row r="36" spans="1:3">
      <c r="A36" s="2" t="s">
        <v>8</v>
      </c>
      <c r="B36" s="2" t="s">
        <v>9</v>
      </c>
      <c r="C36" s="2" t="s">
        <v>10</v>
      </c>
    </row>
    <row r="37" spans="1:3">
      <c r="A37" s="3" t="s">
        <v>47</v>
      </c>
      <c r="B37" s="3" t="s">
        <v>48</v>
      </c>
      <c r="C37" s="4">
        <v>122200</v>
      </c>
    </row>
    <row r="38" spans="1:3">
      <c r="A38" s="3" t="s">
        <v>49</v>
      </c>
      <c r="B38" s="3" t="s">
        <v>50</v>
      </c>
      <c r="C38" s="4">
        <v>0</v>
      </c>
    </row>
    <row r="39" spans="1:3">
      <c r="A39" s="1"/>
      <c r="B39" s="5" t="s">
        <v>51</v>
      </c>
      <c r="C39" s="6">
        <f>SUM($C$37:$C$38)</f>
        <v>122200</v>
      </c>
    </row>
    <row r="40" spans="1:3">
      <c r="A40" s="1"/>
      <c r="B40" s="5" t="s">
        <v>52</v>
      </c>
      <c r="C40" s="6">
        <f t="shared" ref="C40" si="1">(C39)</f>
        <v>122200</v>
      </c>
    </row>
    <row r="41" spans="1:3">
      <c r="A41" s="1"/>
      <c r="B41" s="1"/>
      <c r="C41" s="1"/>
    </row>
    <row r="42" spans="1:3">
      <c r="A42" s="8" t="s">
        <v>53</v>
      </c>
      <c r="B42" s="8"/>
      <c r="C42" s="8"/>
    </row>
    <row r="43" spans="1:3">
      <c r="A43" s="1"/>
      <c r="B43" s="1"/>
      <c r="C43" s="1"/>
    </row>
    <row r="44" spans="1:3">
      <c r="A44" s="2" t="s">
        <v>54</v>
      </c>
      <c r="B44" s="2" t="s">
        <v>55</v>
      </c>
      <c r="C44" s="1"/>
    </row>
    <row r="45" spans="1:3">
      <c r="A45" s="2" t="s">
        <v>8</v>
      </c>
      <c r="B45" s="2" t="s">
        <v>9</v>
      </c>
      <c r="C45" s="2" t="s">
        <v>10</v>
      </c>
    </row>
    <row r="46" spans="1:3">
      <c r="A46" s="3" t="s">
        <v>56</v>
      </c>
      <c r="B46" s="3" t="s">
        <v>57</v>
      </c>
      <c r="C46" s="4">
        <v>3683866.14</v>
      </c>
    </row>
    <row r="47" spans="1:3">
      <c r="A47" s="1"/>
      <c r="B47" s="5" t="s">
        <v>58</v>
      </c>
      <c r="C47" s="6">
        <f>SUM($C$46:$C$46)</f>
        <v>3683866.14</v>
      </c>
    </row>
    <row r="48" spans="1:3">
      <c r="A48" s="1"/>
      <c r="B48" s="5" t="s">
        <v>59</v>
      </c>
      <c r="C48" s="6">
        <f t="shared" ref="C48" si="2">(C47)</f>
        <v>3683866.14</v>
      </c>
    </row>
    <row r="49" spans="1:3">
      <c r="A49" s="1"/>
      <c r="B49" s="1"/>
      <c r="C49" s="1"/>
    </row>
    <row r="50" spans="1:3">
      <c r="A50" s="8" t="s">
        <v>60</v>
      </c>
      <c r="B50" s="8"/>
      <c r="C50" s="8"/>
    </row>
    <row r="51" spans="1:3">
      <c r="A51" s="1"/>
      <c r="B51" s="1"/>
      <c r="C51" s="1"/>
    </row>
    <row r="52" spans="1:3">
      <c r="A52" s="2" t="s">
        <v>61</v>
      </c>
      <c r="B52" s="2" t="s">
        <v>62</v>
      </c>
      <c r="C52" s="1"/>
    </row>
    <row r="53" spans="1:3">
      <c r="A53" s="2" t="s">
        <v>8</v>
      </c>
      <c r="B53" s="2" t="s">
        <v>9</v>
      </c>
      <c r="C53" s="2" t="s">
        <v>10</v>
      </c>
    </row>
    <row r="54" spans="1:3">
      <c r="A54" s="3" t="s">
        <v>63</v>
      </c>
      <c r="B54" s="3" t="s">
        <v>64</v>
      </c>
      <c r="C54" s="4">
        <v>101150</v>
      </c>
    </row>
    <row r="55" spans="1:3">
      <c r="A55" s="3" t="s">
        <v>65</v>
      </c>
      <c r="B55" s="3" t="s">
        <v>66</v>
      </c>
      <c r="C55" s="4">
        <v>22600</v>
      </c>
    </row>
    <row r="56" spans="1:3" ht="30">
      <c r="A56" s="3" t="s">
        <v>67</v>
      </c>
      <c r="B56" s="3" t="s">
        <v>68</v>
      </c>
      <c r="C56" s="4">
        <v>6500</v>
      </c>
    </row>
    <row r="57" spans="1:3">
      <c r="A57" s="3" t="s">
        <v>69</v>
      </c>
      <c r="B57" s="3" t="s">
        <v>70</v>
      </c>
      <c r="C57" s="4">
        <v>7700</v>
      </c>
    </row>
    <row r="58" spans="1:3">
      <c r="A58" s="3" t="s">
        <v>71</v>
      </c>
      <c r="B58" s="3" t="s">
        <v>72</v>
      </c>
      <c r="C58" s="4">
        <v>800</v>
      </c>
    </row>
    <row r="59" spans="1:3">
      <c r="A59" s="3" t="s">
        <v>73</v>
      </c>
      <c r="B59" s="3" t="s">
        <v>74</v>
      </c>
      <c r="C59" s="4">
        <v>100</v>
      </c>
    </row>
    <row r="60" spans="1:3">
      <c r="A60" s="3" t="s">
        <v>75</v>
      </c>
      <c r="B60" s="3" t="s">
        <v>76</v>
      </c>
      <c r="C60" s="4">
        <v>22000</v>
      </c>
    </row>
    <row r="61" spans="1:3">
      <c r="A61" s="3" t="s">
        <v>77</v>
      </c>
      <c r="B61" s="3" t="s">
        <v>78</v>
      </c>
      <c r="C61" s="4">
        <v>900</v>
      </c>
    </row>
    <row r="62" spans="1:3">
      <c r="A62" s="1"/>
      <c r="B62" s="5" t="s">
        <v>79</v>
      </c>
      <c r="C62" s="6">
        <f>SUM($C$54:$C$61)</f>
        <v>161750</v>
      </c>
    </row>
    <row r="63" spans="1:3">
      <c r="A63" s="1"/>
      <c r="B63" s="1"/>
      <c r="C63" s="1"/>
    </row>
    <row r="64" spans="1:3">
      <c r="A64" s="2" t="s">
        <v>80</v>
      </c>
      <c r="B64" s="2" t="s">
        <v>81</v>
      </c>
      <c r="C64" s="1"/>
    </row>
    <row r="65" spans="1:3">
      <c r="A65" s="2" t="s">
        <v>8</v>
      </c>
      <c r="B65" s="2" t="s">
        <v>9</v>
      </c>
      <c r="C65" s="2" t="s">
        <v>10</v>
      </c>
    </row>
    <row r="66" spans="1:3" ht="30">
      <c r="A66" s="3" t="s">
        <v>82</v>
      </c>
      <c r="B66" s="3" t="s">
        <v>83</v>
      </c>
      <c r="C66" s="4">
        <v>0</v>
      </c>
    </row>
    <row r="67" spans="1:3">
      <c r="A67" s="3" t="s">
        <v>84</v>
      </c>
      <c r="B67" s="3" t="s">
        <v>32</v>
      </c>
      <c r="C67" s="4">
        <v>0</v>
      </c>
    </row>
    <row r="68" spans="1:3">
      <c r="A68" s="3" t="s">
        <v>85</v>
      </c>
      <c r="B68" s="3" t="s">
        <v>35</v>
      </c>
      <c r="C68" s="4">
        <v>0</v>
      </c>
    </row>
    <row r="69" spans="1:3">
      <c r="A69" s="1"/>
      <c r="B69" s="5" t="s">
        <v>86</v>
      </c>
      <c r="C69" s="6">
        <f>SUM($C$66:$C$68)</f>
        <v>0</v>
      </c>
    </row>
    <row r="70" spans="1:3">
      <c r="A70" s="1"/>
      <c r="B70" s="1"/>
      <c r="C70" s="1"/>
    </row>
    <row r="71" spans="1:3">
      <c r="A71" s="2" t="s">
        <v>87</v>
      </c>
      <c r="B71" s="2" t="s">
        <v>88</v>
      </c>
      <c r="C71" s="1"/>
    </row>
    <row r="72" spans="1:3">
      <c r="A72" s="2" t="s">
        <v>8</v>
      </c>
      <c r="B72" s="2" t="s">
        <v>9</v>
      </c>
      <c r="C72" s="2" t="s">
        <v>10</v>
      </c>
    </row>
    <row r="73" spans="1:3">
      <c r="A73" s="3" t="s">
        <v>89</v>
      </c>
      <c r="B73" s="3" t="s">
        <v>90</v>
      </c>
      <c r="C73" s="4">
        <v>437000</v>
      </c>
    </row>
    <row r="74" spans="1:3">
      <c r="A74" s="3" t="s">
        <v>91</v>
      </c>
      <c r="B74" s="3" t="s">
        <v>92</v>
      </c>
      <c r="C74" s="4">
        <v>95000</v>
      </c>
    </row>
    <row r="75" spans="1:3">
      <c r="A75" s="1"/>
      <c r="B75" s="5" t="s">
        <v>93</v>
      </c>
      <c r="C75" s="6">
        <f>SUM($C$73:$C$74)</f>
        <v>532000</v>
      </c>
    </row>
    <row r="76" spans="1:3">
      <c r="A76" s="1"/>
      <c r="B76" s="1"/>
      <c r="C76" s="1"/>
    </row>
    <row r="77" spans="1:3">
      <c r="A77" s="2" t="s">
        <v>94</v>
      </c>
      <c r="B77" s="2" t="s">
        <v>95</v>
      </c>
      <c r="C77" s="1"/>
    </row>
    <row r="78" spans="1:3">
      <c r="A78" s="2" t="s">
        <v>8</v>
      </c>
      <c r="B78" s="2" t="s">
        <v>9</v>
      </c>
      <c r="C78" s="2" t="s">
        <v>10</v>
      </c>
    </row>
    <row r="79" spans="1:3">
      <c r="A79" s="3" t="s">
        <v>96</v>
      </c>
      <c r="B79" s="3" t="s">
        <v>97</v>
      </c>
      <c r="C79" s="4">
        <v>36700</v>
      </c>
    </row>
    <row r="80" spans="1:3" ht="30">
      <c r="A80" s="3" t="s">
        <v>98</v>
      </c>
      <c r="B80" s="3" t="s">
        <v>99</v>
      </c>
      <c r="C80" s="4">
        <v>67000</v>
      </c>
    </row>
    <row r="81" spans="1:3">
      <c r="A81" s="3" t="s">
        <v>100</v>
      </c>
      <c r="B81" s="3" t="s">
        <v>101</v>
      </c>
      <c r="C81" s="4">
        <v>120500</v>
      </c>
    </row>
    <row r="82" spans="1:3">
      <c r="A82" s="1"/>
      <c r="B82" s="5" t="s">
        <v>102</v>
      </c>
      <c r="C82" s="6">
        <f>SUM($C$79:$C$81)</f>
        <v>224200</v>
      </c>
    </row>
    <row r="83" spans="1:3">
      <c r="A83" s="1"/>
      <c r="B83" s="1"/>
      <c r="C83" s="1"/>
    </row>
    <row r="84" spans="1:3">
      <c r="A84" s="2" t="s">
        <v>103</v>
      </c>
      <c r="B84" s="2" t="s">
        <v>104</v>
      </c>
      <c r="C84" s="1"/>
    </row>
    <row r="85" spans="1:3">
      <c r="A85" s="2" t="s">
        <v>8</v>
      </c>
      <c r="B85" s="2" t="s">
        <v>9</v>
      </c>
      <c r="C85" s="2" t="s">
        <v>10</v>
      </c>
    </row>
    <row r="86" spans="1:3">
      <c r="A86" s="3" t="s">
        <v>105</v>
      </c>
      <c r="B86" s="3" t="s">
        <v>106</v>
      </c>
      <c r="C86" s="4">
        <v>98800</v>
      </c>
    </row>
    <row r="87" spans="1:3" ht="30">
      <c r="A87" s="3" t="s">
        <v>107</v>
      </c>
      <c r="B87" s="3" t="s">
        <v>108</v>
      </c>
      <c r="C87" s="4">
        <v>61518</v>
      </c>
    </row>
    <row r="88" spans="1:3">
      <c r="A88" s="3" t="s">
        <v>109</v>
      </c>
      <c r="B88" s="3" t="s">
        <v>110</v>
      </c>
      <c r="C88" s="4">
        <v>500</v>
      </c>
    </row>
    <row r="89" spans="1:3">
      <c r="A89" s="3" t="s">
        <v>111</v>
      </c>
      <c r="B89" s="3" t="s">
        <v>112</v>
      </c>
      <c r="C89" s="4">
        <v>29000</v>
      </c>
    </row>
    <row r="90" spans="1:3">
      <c r="A90" s="3" t="s">
        <v>113</v>
      </c>
      <c r="B90" s="3" t="s">
        <v>114</v>
      </c>
      <c r="C90" s="4">
        <v>1600</v>
      </c>
    </row>
    <row r="91" spans="1:3">
      <c r="A91" s="3" t="s">
        <v>115</v>
      </c>
      <c r="B91" s="3" t="s">
        <v>116</v>
      </c>
      <c r="C91" s="4">
        <v>298600</v>
      </c>
    </row>
    <row r="92" spans="1:3">
      <c r="A92" s="1"/>
      <c r="B92" s="5" t="s">
        <v>117</v>
      </c>
      <c r="C92" s="6">
        <f>SUM($C$86:$C$91)</f>
        <v>490018</v>
      </c>
    </row>
    <row r="93" spans="1:3">
      <c r="A93" s="1"/>
      <c r="B93" s="1"/>
      <c r="C93" s="1"/>
    </row>
    <row r="94" spans="1:3">
      <c r="A94" s="2" t="s">
        <v>118</v>
      </c>
      <c r="B94" s="2" t="s">
        <v>119</v>
      </c>
      <c r="C94" s="1"/>
    </row>
    <row r="95" spans="1:3">
      <c r="A95" s="2" t="s">
        <v>8</v>
      </c>
      <c r="B95" s="2" t="s">
        <v>9</v>
      </c>
      <c r="C95" s="2" t="s">
        <v>10</v>
      </c>
    </row>
    <row r="96" spans="1:3">
      <c r="A96" s="3" t="s">
        <v>120</v>
      </c>
      <c r="B96" s="3" t="s">
        <v>121</v>
      </c>
      <c r="C96" s="4">
        <v>100</v>
      </c>
    </row>
    <row r="97" spans="1:3">
      <c r="A97" s="3" t="s">
        <v>122</v>
      </c>
      <c r="B97" s="3" t="s">
        <v>123</v>
      </c>
      <c r="C97" s="4">
        <v>10300</v>
      </c>
    </row>
    <row r="98" spans="1:3">
      <c r="A98" s="1"/>
      <c r="B98" s="5" t="s">
        <v>124</v>
      </c>
      <c r="C98" s="6">
        <f>SUM($C$96:$C$97)</f>
        <v>10400</v>
      </c>
    </row>
    <row r="99" spans="1:3">
      <c r="A99" s="1"/>
      <c r="B99" s="5" t="s">
        <v>125</v>
      </c>
      <c r="C99" s="6">
        <f t="shared" ref="C99" si="3">(C62+C69+C75+C82+C92+C98)</f>
        <v>1418368</v>
      </c>
    </row>
    <row r="100" spans="1:3">
      <c r="A100" s="1"/>
      <c r="B100" s="1"/>
      <c r="C100" s="1"/>
    </row>
    <row r="101" spans="1:3">
      <c r="A101" s="8" t="s">
        <v>126</v>
      </c>
      <c r="B101" s="8"/>
      <c r="C101" s="8"/>
    </row>
    <row r="102" spans="1:3">
      <c r="A102" s="1"/>
      <c r="B102" s="1"/>
      <c r="C102" s="1"/>
    </row>
    <row r="103" spans="1:3">
      <c r="A103" s="2" t="s">
        <v>127</v>
      </c>
      <c r="B103" s="2" t="s">
        <v>128</v>
      </c>
      <c r="C103" s="1"/>
    </row>
    <row r="104" spans="1:3">
      <c r="A104" s="2" t="s">
        <v>8</v>
      </c>
      <c r="B104" s="2" t="s">
        <v>9</v>
      </c>
      <c r="C104" s="2" t="s">
        <v>10</v>
      </c>
    </row>
    <row r="105" spans="1:3">
      <c r="A105" s="3" t="s">
        <v>129</v>
      </c>
      <c r="B105" s="3" t="s">
        <v>130</v>
      </c>
      <c r="C105" s="4">
        <v>463000</v>
      </c>
    </row>
    <row r="106" spans="1:3">
      <c r="A106" s="1"/>
      <c r="B106" s="5" t="s">
        <v>131</v>
      </c>
      <c r="C106" s="6">
        <f>SUM($C$105:$C$105)</f>
        <v>463000</v>
      </c>
    </row>
    <row r="107" spans="1:3">
      <c r="A107" s="1"/>
      <c r="B107" s="1"/>
      <c r="C107" s="1"/>
    </row>
    <row r="108" spans="1:3">
      <c r="A108" s="2" t="s">
        <v>132</v>
      </c>
      <c r="B108" s="2" t="s">
        <v>133</v>
      </c>
      <c r="C108" s="1"/>
    </row>
    <row r="109" spans="1:3">
      <c r="A109" s="2" t="s">
        <v>8</v>
      </c>
      <c r="B109" s="2" t="s">
        <v>9</v>
      </c>
      <c r="C109" s="2" t="s">
        <v>10</v>
      </c>
    </row>
    <row r="110" spans="1:3" ht="30">
      <c r="A110" s="3" t="s">
        <v>134</v>
      </c>
      <c r="B110" s="3" t="s">
        <v>135</v>
      </c>
      <c r="C110" s="4">
        <v>0</v>
      </c>
    </row>
    <row r="111" spans="1:3">
      <c r="A111" s="3" t="s">
        <v>136</v>
      </c>
      <c r="B111" s="3" t="s">
        <v>137</v>
      </c>
      <c r="C111" s="4">
        <v>6293</v>
      </c>
    </row>
    <row r="112" spans="1:3">
      <c r="A112" s="1"/>
      <c r="B112" s="5" t="s">
        <v>138</v>
      </c>
      <c r="C112" s="6">
        <f>SUM($C$110:$C$111)</f>
        <v>6293</v>
      </c>
    </row>
    <row r="113" spans="1:3">
      <c r="A113" s="1"/>
      <c r="B113" s="5" t="s">
        <v>139</v>
      </c>
      <c r="C113" s="6">
        <f t="shared" ref="C113" si="4">(C106+C112)</f>
        <v>469293</v>
      </c>
    </row>
    <row r="114" spans="1:3">
      <c r="A114" s="1"/>
      <c r="B114" s="1"/>
      <c r="C114" s="1"/>
    </row>
    <row r="115" spans="1:3">
      <c r="A115" s="8" t="s">
        <v>140</v>
      </c>
      <c r="B115" s="8"/>
      <c r="C115" s="8"/>
    </row>
    <row r="116" spans="1:3">
      <c r="A116" s="1"/>
      <c r="B116" s="1"/>
      <c r="C116" s="1"/>
    </row>
    <row r="117" spans="1:3">
      <c r="A117" s="2" t="s">
        <v>141</v>
      </c>
      <c r="B117" s="2" t="s">
        <v>142</v>
      </c>
      <c r="C117" s="1"/>
    </row>
    <row r="118" spans="1:3">
      <c r="A118" s="2" t="s">
        <v>8</v>
      </c>
      <c r="B118" s="2" t="s">
        <v>9</v>
      </c>
      <c r="C118" s="2" t="s">
        <v>10</v>
      </c>
    </row>
    <row r="119" spans="1:3" ht="30">
      <c r="A119" s="3" t="s">
        <v>143</v>
      </c>
      <c r="B119" s="3" t="s">
        <v>144</v>
      </c>
      <c r="C119" s="4">
        <v>9156230.8800000008</v>
      </c>
    </row>
    <row r="120" spans="1:3" ht="30">
      <c r="A120" s="3" t="s">
        <v>145</v>
      </c>
      <c r="B120" s="3" t="s">
        <v>146</v>
      </c>
      <c r="C120" s="4">
        <v>85943.16</v>
      </c>
    </row>
    <row r="121" spans="1:3" ht="30">
      <c r="A121" s="3" t="s">
        <v>147</v>
      </c>
      <c r="B121" s="3" t="s">
        <v>148</v>
      </c>
      <c r="C121" s="4">
        <v>768000</v>
      </c>
    </row>
    <row r="122" spans="1:3">
      <c r="A122" s="3" t="s">
        <v>149</v>
      </c>
      <c r="B122" s="3" t="s">
        <v>150</v>
      </c>
      <c r="C122" s="4">
        <v>42520</v>
      </c>
    </row>
    <row r="123" spans="1:3" ht="45">
      <c r="A123" s="3" t="s">
        <v>151</v>
      </c>
      <c r="B123" s="3" t="s">
        <v>152</v>
      </c>
      <c r="C123" s="4">
        <v>0</v>
      </c>
    </row>
    <row r="124" spans="1:3">
      <c r="A124" s="3" t="s">
        <v>153</v>
      </c>
      <c r="B124" s="3" t="s">
        <v>154</v>
      </c>
      <c r="C124" s="4">
        <v>0</v>
      </c>
    </row>
    <row r="125" spans="1:3">
      <c r="A125" s="3" t="s">
        <v>155</v>
      </c>
      <c r="B125" s="3" t="s">
        <v>156</v>
      </c>
      <c r="C125" s="4">
        <v>0</v>
      </c>
    </row>
    <row r="126" spans="1:3">
      <c r="A126" s="1"/>
      <c r="B126" s="5" t="s">
        <v>157</v>
      </c>
      <c r="C126" s="6">
        <f>SUM($C$119:$C$125)</f>
        <v>10052694.040000001</v>
      </c>
    </row>
    <row r="127" spans="1:3">
      <c r="A127" s="1"/>
      <c r="B127" s="1"/>
      <c r="C127" s="1"/>
    </row>
    <row r="128" spans="1:3">
      <c r="A128" s="2" t="s">
        <v>158</v>
      </c>
      <c r="B128" s="2" t="s">
        <v>159</v>
      </c>
      <c r="C128" s="1"/>
    </row>
    <row r="129" spans="1:3">
      <c r="A129" s="2" t="s">
        <v>8</v>
      </c>
      <c r="B129" s="2" t="s">
        <v>9</v>
      </c>
      <c r="C129" s="2" t="s">
        <v>10</v>
      </c>
    </row>
    <row r="130" spans="1:3">
      <c r="A130" s="3" t="s">
        <v>160</v>
      </c>
      <c r="B130" s="3" t="s">
        <v>161</v>
      </c>
      <c r="C130" s="4">
        <v>11119507.539999999</v>
      </c>
    </row>
    <row r="131" spans="1:3">
      <c r="A131" s="1"/>
      <c r="B131" s="5" t="s">
        <v>162</v>
      </c>
      <c r="C131" s="6">
        <f>SUM($C$130:$C$130)</f>
        <v>11119507.539999999</v>
      </c>
    </row>
    <row r="132" spans="1:3">
      <c r="A132" s="1"/>
      <c r="B132" s="5" t="s">
        <v>163</v>
      </c>
      <c r="C132" s="6">
        <f t="shared" ref="C132" si="5">(C126+C131)</f>
        <v>21172201.579999998</v>
      </c>
    </row>
    <row r="133" spans="1:3">
      <c r="A133" s="1"/>
      <c r="B133" s="1"/>
      <c r="C133" s="1"/>
    </row>
    <row r="134" spans="1:3">
      <c r="A134" s="8" t="s">
        <v>164</v>
      </c>
      <c r="B134" s="8"/>
      <c r="C134" s="8"/>
    </row>
    <row r="135" spans="1:3">
      <c r="A135" s="1"/>
      <c r="B135" s="1"/>
      <c r="C135" s="1"/>
    </row>
    <row r="136" spans="1:3">
      <c r="A136" s="2" t="s">
        <v>165</v>
      </c>
      <c r="B136" s="2" t="s">
        <v>166</v>
      </c>
      <c r="C136" s="1"/>
    </row>
    <row r="137" spans="1:3">
      <c r="A137" s="2" t="s">
        <v>8</v>
      </c>
      <c r="B137" s="2" t="s">
        <v>9</v>
      </c>
      <c r="C137" s="2" t="s">
        <v>10</v>
      </c>
    </row>
    <row r="138" spans="1:3" ht="30">
      <c r="A138" s="3" t="s">
        <v>167</v>
      </c>
      <c r="B138" s="3" t="s">
        <v>168</v>
      </c>
      <c r="C138" s="4">
        <v>26000</v>
      </c>
    </row>
    <row r="139" spans="1:3" ht="30">
      <c r="A139" s="3" t="s">
        <v>169</v>
      </c>
      <c r="B139" s="3" t="s">
        <v>170</v>
      </c>
      <c r="C139" s="4">
        <v>9600</v>
      </c>
    </row>
    <row r="140" spans="1:3">
      <c r="A140" s="3" t="s">
        <v>171</v>
      </c>
      <c r="B140" s="3" t="s">
        <v>172</v>
      </c>
      <c r="C140" s="4">
        <v>41508</v>
      </c>
    </row>
    <row r="141" spans="1:3" ht="30">
      <c r="A141" s="3" t="s">
        <v>173</v>
      </c>
      <c r="B141" s="3" t="s">
        <v>174</v>
      </c>
      <c r="C141" s="4">
        <v>146600</v>
      </c>
    </row>
    <row r="142" spans="1:3" ht="30">
      <c r="A142" s="3" t="s">
        <v>175</v>
      </c>
      <c r="B142" s="3" t="s">
        <v>176</v>
      </c>
      <c r="C142" s="4">
        <v>0</v>
      </c>
    </row>
    <row r="143" spans="1:3">
      <c r="A143" s="3" t="s">
        <v>177</v>
      </c>
      <c r="B143" s="3" t="s">
        <v>178</v>
      </c>
      <c r="C143" s="4">
        <v>1600</v>
      </c>
    </row>
    <row r="144" spans="1:3">
      <c r="A144" s="1"/>
      <c r="B144" s="5" t="s">
        <v>179</v>
      </c>
      <c r="C144" s="6">
        <f>SUM($C$138:$C$143)</f>
        <v>225308</v>
      </c>
    </row>
    <row r="145" spans="1:3">
      <c r="A145" s="1"/>
      <c r="B145" s="5" t="s">
        <v>180</v>
      </c>
      <c r="C145" s="6">
        <f t="shared" ref="C145" si="6">(C144)</f>
        <v>225308</v>
      </c>
    </row>
    <row r="146" spans="1:3">
      <c r="A146" s="1"/>
      <c r="B146" s="5" t="s">
        <v>181</v>
      </c>
      <c r="C146" s="6">
        <f t="shared" ref="C146" si="7">(C31+C40+C48+C99+C113+C132+C145)</f>
        <v>27437917.579999998</v>
      </c>
    </row>
    <row r="147" spans="1:3">
      <c r="A147" s="1"/>
      <c r="B147" s="1"/>
      <c r="C147" s="1"/>
    </row>
    <row r="148" spans="1:3">
      <c r="A148" s="8" t="s">
        <v>182</v>
      </c>
      <c r="B148" s="8"/>
      <c r="C148" s="8"/>
    </row>
    <row r="149" spans="1:3">
      <c r="A149" s="1"/>
      <c r="B149" s="1"/>
      <c r="C149" s="1"/>
    </row>
    <row r="150" spans="1:3">
      <c r="A150" s="8" t="s">
        <v>183</v>
      </c>
      <c r="B150" s="8"/>
      <c r="C150" s="8"/>
    </row>
    <row r="151" spans="1:3">
      <c r="A151" s="1"/>
      <c r="B151" s="1"/>
      <c r="C151" s="1"/>
    </row>
    <row r="152" spans="1:3">
      <c r="A152" s="2" t="s">
        <v>184</v>
      </c>
      <c r="B152" s="2" t="s">
        <v>185</v>
      </c>
      <c r="C152" s="1"/>
    </row>
    <row r="153" spans="1:3">
      <c r="A153" s="2" t="s">
        <v>8</v>
      </c>
      <c r="B153" s="2" t="s">
        <v>9</v>
      </c>
      <c r="C153" s="2" t="s">
        <v>10</v>
      </c>
    </row>
    <row r="154" spans="1:3">
      <c r="A154" s="3" t="s">
        <v>186</v>
      </c>
      <c r="B154" s="3" t="s">
        <v>187</v>
      </c>
      <c r="C154" s="4">
        <v>0</v>
      </c>
    </row>
    <row r="155" spans="1:3">
      <c r="A155" s="3" t="s">
        <v>188</v>
      </c>
      <c r="B155" s="3" t="s">
        <v>189</v>
      </c>
      <c r="C155" s="4">
        <v>0</v>
      </c>
    </row>
    <row r="156" spans="1:3" ht="45">
      <c r="A156" s="3" t="s">
        <v>190</v>
      </c>
      <c r="B156" s="3" t="s">
        <v>191</v>
      </c>
      <c r="C156" s="4">
        <v>64627.96</v>
      </c>
    </row>
    <row r="157" spans="1:3">
      <c r="A157" s="3" t="s">
        <v>192</v>
      </c>
      <c r="B157" s="3" t="s">
        <v>193</v>
      </c>
      <c r="C157" s="4">
        <v>63000</v>
      </c>
    </row>
    <row r="158" spans="1:3">
      <c r="A158" s="3" t="s">
        <v>194</v>
      </c>
      <c r="B158" s="3" t="s">
        <v>195</v>
      </c>
      <c r="C158" s="4">
        <v>0</v>
      </c>
    </row>
    <row r="159" spans="1:3">
      <c r="A159" s="3" t="s">
        <v>196</v>
      </c>
      <c r="B159" s="3" t="s">
        <v>197</v>
      </c>
      <c r="C159" s="4">
        <v>0</v>
      </c>
    </row>
    <row r="160" spans="1:3">
      <c r="A160" s="3" t="s">
        <v>198</v>
      </c>
      <c r="B160" s="3" t="s">
        <v>199</v>
      </c>
      <c r="C160" s="4">
        <v>0</v>
      </c>
    </row>
    <row r="161" spans="1:3">
      <c r="A161" s="3" t="s">
        <v>200</v>
      </c>
      <c r="B161" s="3" t="s">
        <v>201</v>
      </c>
      <c r="C161" s="4">
        <v>250000</v>
      </c>
    </row>
    <row r="162" spans="1:3">
      <c r="A162" s="3" t="s">
        <v>202</v>
      </c>
      <c r="B162" s="3" t="s">
        <v>203</v>
      </c>
      <c r="C162" s="4">
        <v>0</v>
      </c>
    </row>
    <row r="163" spans="1:3">
      <c r="A163" s="3" t="s">
        <v>204</v>
      </c>
      <c r="B163" s="3" t="s">
        <v>205</v>
      </c>
      <c r="C163" s="4">
        <v>0</v>
      </c>
    </row>
    <row r="164" spans="1:3" ht="30">
      <c r="A164" s="3" t="s">
        <v>206</v>
      </c>
      <c r="B164" s="3" t="s">
        <v>207</v>
      </c>
      <c r="C164" s="4">
        <v>0</v>
      </c>
    </row>
    <row r="165" spans="1:3">
      <c r="A165" s="1"/>
      <c r="B165" s="5" t="s">
        <v>208</v>
      </c>
      <c r="C165" s="6">
        <f>SUM($C$154:$C$164)</f>
        <v>377627.95999999996</v>
      </c>
    </row>
    <row r="166" spans="1:3">
      <c r="A166" s="1"/>
      <c r="B166" s="5" t="s">
        <v>209</v>
      </c>
      <c r="C166" s="6">
        <f t="shared" ref="C166" si="8">(C165)</f>
        <v>377627.95999999996</v>
      </c>
    </row>
    <row r="167" spans="1:3">
      <c r="A167" s="1"/>
      <c r="B167" s="1"/>
      <c r="C167" s="1"/>
    </row>
    <row r="168" spans="1:3">
      <c r="A168" s="8" t="s">
        <v>210</v>
      </c>
      <c r="B168" s="8"/>
      <c r="C168" s="8"/>
    </row>
    <row r="169" spans="1:3">
      <c r="A169" s="1"/>
      <c r="B169" s="1"/>
      <c r="C169" s="1"/>
    </row>
    <row r="170" spans="1:3">
      <c r="A170" s="2" t="s">
        <v>211</v>
      </c>
      <c r="B170" s="2" t="s">
        <v>212</v>
      </c>
      <c r="C170" s="1"/>
    </row>
    <row r="171" spans="1:3">
      <c r="A171" s="2" t="s">
        <v>8</v>
      </c>
      <c r="B171" s="2" t="s">
        <v>9</v>
      </c>
      <c r="C171" s="2" t="s">
        <v>10</v>
      </c>
    </row>
    <row r="172" spans="1:3">
      <c r="A172" s="3" t="s">
        <v>213</v>
      </c>
      <c r="B172" s="3" t="s">
        <v>214</v>
      </c>
      <c r="C172" s="4">
        <v>1310310</v>
      </c>
    </row>
    <row r="173" spans="1:3">
      <c r="A173" s="3" t="s">
        <v>215</v>
      </c>
      <c r="B173" s="3" t="s">
        <v>216</v>
      </c>
      <c r="C173" s="4">
        <v>153700</v>
      </c>
    </row>
    <row r="174" spans="1:3">
      <c r="A174" s="3" t="s">
        <v>217</v>
      </c>
      <c r="B174" s="3" t="s">
        <v>218</v>
      </c>
      <c r="C174" s="4">
        <v>1000</v>
      </c>
    </row>
    <row r="175" spans="1:3">
      <c r="A175" s="3" t="s">
        <v>219</v>
      </c>
      <c r="B175" s="3" t="s">
        <v>220</v>
      </c>
      <c r="C175" s="4">
        <v>0</v>
      </c>
    </row>
    <row r="176" spans="1:3">
      <c r="A176" s="1"/>
      <c r="B176" s="5" t="s">
        <v>221</v>
      </c>
      <c r="C176" s="6">
        <f>SUM($C$172:$C$175)</f>
        <v>1465010</v>
      </c>
    </row>
    <row r="177" spans="1:3">
      <c r="A177" s="1"/>
      <c r="B177" s="1"/>
      <c r="C177" s="1"/>
    </row>
    <row r="178" spans="1:3">
      <c r="A178" s="2" t="s">
        <v>222</v>
      </c>
      <c r="B178" s="2" t="s">
        <v>223</v>
      </c>
      <c r="C178" s="1"/>
    </row>
    <row r="179" spans="1:3">
      <c r="A179" s="2" t="s">
        <v>8</v>
      </c>
      <c r="B179" s="2" t="s">
        <v>9</v>
      </c>
      <c r="C179" s="2" t="s">
        <v>10</v>
      </c>
    </row>
    <row r="180" spans="1:3">
      <c r="A180" s="3" t="s">
        <v>224</v>
      </c>
      <c r="B180" s="3" t="s">
        <v>225</v>
      </c>
      <c r="C180" s="4">
        <v>0</v>
      </c>
    </row>
    <row r="181" spans="1:3" ht="45">
      <c r="A181" s="3" t="s">
        <v>226</v>
      </c>
      <c r="B181" s="3" t="s">
        <v>227</v>
      </c>
      <c r="C181" s="4">
        <v>0</v>
      </c>
    </row>
    <row r="182" spans="1:3" ht="30">
      <c r="A182" s="3" t="s">
        <v>228</v>
      </c>
      <c r="B182" s="3" t="s">
        <v>229</v>
      </c>
      <c r="C182" s="4">
        <v>0</v>
      </c>
    </row>
    <row r="183" spans="1:3" ht="30">
      <c r="A183" s="3" t="s">
        <v>230</v>
      </c>
      <c r="B183" s="3" t="s">
        <v>231</v>
      </c>
      <c r="C183" s="4">
        <v>0</v>
      </c>
    </row>
    <row r="184" spans="1:3" ht="45">
      <c r="A184" s="3" t="s">
        <v>232</v>
      </c>
      <c r="B184" s="3" t="s">
        <v>233</v>
      </c>
      <c r="C184" s="4">
        <v>0</v>
      </c>
    </row>
    <row r="185" spans="1:3" ht="45">
      <c r="A185" s="3" t="s">
        <v>234</v>
      </c>
      <c r="B185" s="3" t="s">
        <v>235</v>
      </c>
      <c r="C185" s="4">
        <v>0</v>
      </c>
    </row>
    <row r="186" spans="1:3" ht="30">
      <c r="A186" s="3" t="s">
        <v>236</v>
      </c>
      <c r="B186" s="3" t="s">
        <v>237</v>
      </c>
      <c r="C186" s="4">
        <v>0</v>
      </c>
    </row>
    <row r="187" spans="1:3" ht="30">
      <c r="A187" s="3" t="s">
        <v>238</v>
      </c>
      <c r="B187" s="3" t="s">
        <v>239</v>
      </c>
      <c r="C187" s="4">
        <v>0</v>
      </c>
    </row>
    <row r="188" spans="1:3" ht="45">
      <c r="A188" s="3" t="s">
        <v>240</v>
      </c>
      <c r="B188" s="3" t="s">
        <v>241</v>
      </c>
      <c r="C188" s="4">
        <v>0</v>
      </c>
    </row>
    <row r="189" spans="1:3">
      <c r="A189" s="3" t="s">
        <v>242</v>
      </c>
      <c r="B189" s="3" t="s">
        <v>243</v>
      </c>
      <c r="C189" s="4">
        <v>0</v>
      </c>
    </row>
    <row r="190" spans="1:3" ht="30">
      <c r="A190" s="3" t="s">
        <v>244</v>
      </c>
      <c r="B190" s="3" t="s">
        <v>245</v>
      </c>
      <c r="C190" s="4">
        <v>0</v>
      </c>
    </row>
    <row r="191" spans="1:3">
      <c r="A191" s="1"/>
      <c r="B191" s="5" t="s">
        <v>246</v>
      </c>
      <c r="C191" s="6">
        <f>SUM($C$180:$C$190)</f>
        <v>0</v>
      </c>
    </row>
    <row r="192" spans="1:3">
      <c r="A192" s="1"/>
      <c r="B192" s="5" t="s">
        <v>247</v>
      </c>
      <c r="C192" s="6">
        <f t="shared" ref="C192" si="9">(C176+C191)</f>
        <v>1465010</v>
      </c>
    </row>
    <row r="193" spans="1:3">
      <c r="A193" s="1"/>
      <c r="B193" s="1"/>
      <c r="C193" s="1"/>
    </row>
    <row r="194" spans="1:3">
      <c r="A194" s="8" t="s">
        <v>248</v>
      </c>
      <c r="B194" s="8"/>
      <c r="C194" s="8"/>
    </row>
    <row r="195" spans="1:3">
      <c r="A195" s="1"/>
      <c r="B195" s="1"/>
      <c r="C195" s="1"/>
    </row>
    <row r="196" spans="1:3">
      <c r="A196" s="2" t="s">
        <v>249</v>
      </c>
      <c r="B196" s="2" t="s">
        <v>250</v>
      </c>
      <c r="C196" s="1"/>
    </row>
    <row r="197" spans="1:3">
      <c r="A197" s="2" t="s">
        <v>8</v>
      </c>
      <c r="B197" s="2" t="s">
        <v>9</v>
      </c>
      <c r="C197" s="2" t="s">
        <v>10</v>
      </c>
    </row>
    <row r="198" spans="1:3" ht="30">
      <c r="A198" s="3" t="s">
        <v>251</v>
      </c>
      <c r="B198" s="3" t="s">
        <v>252</v>
      </c>
      <c r="C198" s="4">
        <v>3600</v>
      </c>
    </row>
    <row r="199" spans="1:3" ht="30">
      <c r="A199" s="3" t="s">
        <v>253</v>
      </c>
      <c r="B199" s="3" t="s">
        <v>254</v>
      </c>
      <c r="C199" s="4">
        <v>203</v>
      </c>
    </row>
    <row r="200" spans="1:3">
      <c r="A200" s="1"/>
      <c r="B200" s="5" t="s">
        <v>255</v>
      </c>
      <c r="C200" s="6">
        <f>SUM($C$198:$C$199)</f>
        <v>3803</v>
      </c>
    </row>
    <row r="201" spans="1:3">
      <c r="A201" s="1"/>
      <c r="B201" s="5" t="s">
        <v>256</v>
      </c>
      <c r="C201" s="6">
        <f t="shared" ref="C201" si="10">(C200)</f>
        <v>3803</v>
      </c>
    </row>
    <row r="202" spans="1:3">
      <c r="A202" s="1"/>
      <c r="B202" s="1"/>
      <c r="C202" s="1"/>
    </row>
    <row r="203" spans="1:3">
      <c r="A203" s="8" t="s">
        <v>257</v>
      </c>
      <c r="B203" s="8"/>
      <c r="C203" s="8"/>
    </row>
    <row r="204" spans="1:3">
      <c r="A204" s="1"/>
      <c r="B204" s="1"/>
      <c r="C204" s="1"/>
    </row>
    <row r="205" spans="1:3">
      <c r="A205" s="2" t="s">
        <v>258</v>
      </c>
      <c r="B205" s="2" t="s">
        <v>259</v>
      </c>
      <c r="C205" s="1"/>
    </row>
    <row r="206" spans="1:3">
      <c r="A206" s="2" t="s">
        <v>8</v>
      </c>
      <c r="B206" s="2" t="s">
        <v>9</v>
      </c>
      <c r="C206" s="2" t="s">
        <v>10</v>
      </c>
    </row>
    <row r="207" spans="1:3">
      <c r="A207" s="3" t="s">
        <v>260</v>
      </c>
      <c r="B207" s="3" t="s">
        <v>261</v>
      </c>
      <c r="C207" s="4">
        <v>124300</v>
      </c>
    </row>
    <row r="208" spans="1:3">
      <c r="A208" s="3" t="s">
        <v>262</v>
      </c>
      <c r="B208" s="3" t="s">
        <v>263</v>
      </c>
      <c r="C208" s="4">
        <v>348549</v>
      </c>
    </row>
    <row r="209" spans="1:3">
      <c r="A209" s="3" t="s">
        <v>264</v>
      </c>
      <c r="B209" s="3" t="s">
        <v>265</v>
      </c>
      <c r="C209" s="4">
        <v>130572</v>
      </c>
    </row>
    <row r="210" spans="1:3" ht="30">
      <c r="A210" s="3" t="s">
        <v>266</v>
      </c>
      <c r="B210" s="3" t="s">
        <v>267</v>
      </c>
      <c r="C210" s="4">
        <v>11800</v>
      </c>
    </row>
    <row r="211" spans="1:3">
      <c r="A211" s="3" t="s">
        <v>268</v>
      </c>
      <c r="B211" s="3" t="s">
        <v>269</v>
      </c>
      <c r="C211" s="4">
        <v>700</v>
      </c>
    </row>
    <row r="212" spans="1:3">
      <c r="A212" s="3" t="s">
        <v>270</v>
      </c>
      <c r="B212" s="3" t="s">
        <v>271</v>
      </c>
      <c r="C212" s="4">
        <v>0</v>
      </c>
    </row>
    <row r="213" spans="1:3">
      <c r="A213" s="3" t="s">
        <v>272</v>
      </c>
      <c r="B213" s="3" t="s">
        <v>273</v>
      </c>
      <c r="C213" s="4">
        <v>0</v>
      </c>
    </row>
    <row r="214" spans="1:3">
      <c r="A214" s="3" t="s">
        <v>274</v>
      </c>
      <c r="B214" s="3" t="s">
        <v>275</v>
      </c>
      <c r="C214" s="4">
        <v>24400</v>
      </c>
    </row>
    <row r="215" spans="1:3">
      <c r="A215" s="3" t="s">
        <v>276</v>
      </c>
      <c r="B215" s="3" t="s">
        <v>277</v>
      </c>
      <c r="C215" s="4">
        <v>0</v>
      </c>
    </row>
    <row r="216" spans="1:3">
      <c r="A216" s="3" t="s">
        <v>278</v>
      </c>
      <c r="B216" s="3" t="s">
        <v>279</v>
      </c>
      <c r="C216" s="4">
        <v>5500</v>
      </c>
    </row>
    <row r="217" spans="1:3">
      <c r="A217" s="3" t="s">
        <v>280</v>
      </c>
      <c r="B217" s="3" t="s">
        <v>281</v>
      </c>
      <c r="C217" s="4">
        <v>2500</v>
      </c>
    </row>
    <row r="218" spans="1:3">
      <c r="A218" s="3" t="s">
        <v>282</v>
      </c>
      <c r="B218" s="3" t="s">
        <v>283</v>
      </c>
      <c r="C218" s="4">
        <v>1200</v>
      </c>
    </row>
    <row r="219" spans="1:3">
      <c r="A219" s="3" t="s">
        <v>284</v>
      </c>
      <c r="B219" s="3" t="s">
        <v>285</v>
      </c>
      <c r="C219" s="4">
        <v>4900</v>
      </c>
    </row>
    <row r="220" spans="1:3">
      <c r="A220" s="3" t="s">
        <v>286</v>
      </c>
      <c r="B220" s="3" t="s">
        <v>287</v>
      </c>
      <c r="C220" s="4">
        <v>0</v>
      </c>
    </row>
    <row r="221" spans="1:3">
      <c r="A221" s="3" t="s">
        <v>288</v>
      </c>
      <c r="B221" s="3" t="s">
        <v>289</v>
      </c>
      <c r="C221" s="4">
        <v>0</v>
      </c>
    </row>
    <row r="222" spans="1:3">
      <c r="A222" s="3" t="s">
        <v>290</v>
      </c>
      <c r="B222" s="3" t="s">
        <v>291</v>
      </c>
      <c r="C222" s="4">
        <v>0</v>
      </c>
    </row>
    <row r="223" spans="1:3" ht="30">
      <c r="A223" s="3" t="s">
        <v>292</v>
      </c>
      <c r="B223" s="3" t="s">
        <v>293</v>
      </c>
      <c r="C223" s="4">
        <v>0</v>
      </c>
    </row>
    <row r="224" spans="1:3">
      <c r="A224" s="3" t="s">
        <v>294</v>
      </c>
      <c r="B224" s="3" t="s">
        <v>295</v>
      </c>
      <c r="C224" s="4">
        <v>0</v>
      </c>
    </row>
    <row r="225" spans="1:3">
      <c r="A225" s="3" t="s">
        <v>296</v>
      </c>
      <c r="B225" s="3" t="s">
        <v>297</v>
      </c>
      <c r="C225" s="4">
        <v>0</v>
      </c>
    </row>
    <row r="226" spans="1:3">
      <c r="A226" s="1"/>
      <c r="B226" s="5" t="s">
        <v>298</v>
      </c>
      <c r="C226" s="6">
        <f>SUM($C$207:$C$225)</f>
        <v>654421</v>
      </c>
    </row>
    <row r="227" spans="1:3">
      <c r="A227" s="1"/>
      <c r="B227" s="1"/>
      <c r="C227" s="1"/>
    </row>
    <row r="228" spans="1:3">
      <c r="A228" s="2" t="s">
        <v>299</v>
      </c>
      <c r="B228" s="2" t="s">
        <v>300</v>
      </c>
      <c r="C228" s="1"/>
    </row>
    <row r="229" spans="1:3">
      <c r="A229" s="2" t="s">
        <v>8</v>
      </c>
      <c r="B229" s="2" t="s">
        <v>9</v>
      </c>
      <c r="C229" s="2" t="s">
        <v>10</v>
      </c>
    </row>
    <row r="230" spans="1:3" ht="30">
      <c r="A230" s="3" t="s">
        <v>301</v>
      </c>
      <c r="B230" s="3" t="s">
        <v>302</v>
      </c>
      <c r="C230" s="4">
        <v>100</v>
      </c>
    </row>
    <row r="231" spans="1:3">
      <c r="A231" s="1"/>
      <c r="B231" s="5" t="s">
        <v>303</v>
      </c>
      <c r="C231" s="6">
        <f>SUM($C$230:$C$230)</f>
        <v>100</v>
      </c>
    </row>
    <row r="232" spans="1:3">
      <c r="A232" s="1"/>
      <c r="B232" s="5" t="s">
        <v>304</v>
      </c>
      <c r="C232" s="6">
        <f t="shared" ref="C232" si="11">(C226+C231)</f>
        <v>654521</v>
      </c>
    </row>
    <row r="233" spans="1:3">
      <c r="A233" s="1"/>
      <c r="B233" s="1"/>
      <c r="C233" s="1"/>
    </row>
    <row r="234" spans="1:3">
      <c r="A234" s="8" t="s">
        <v>305</v>
      </c>
      <c r="B234" s="8"/>
      <c r="C234" s="8"/>
    </row>
    <row r="235" spans="1:3">
      <c r="A235" s="1"/>
      <c r="B235" s="1"/>
      <c r="C235" s="1"/>
    </row>
    <row r="236" spans="1:3">
      <c r="A236" s="2" t="s">
        <v>306</v>
      </c>
      <c r="B236" s="2" t="s">
        <v>307</v>
      </c>
      <c r="C236" s="1"/>
    </row>
    <row r="237" spans="1:3">
      <c r="A237" s="2" t="s">
        <v>8</v>
      </c>
      <c r="B237" s="2" t="s">
        <v>9</v>
      </c>
      <c r="C237" s="2" t="s">
        <v>10</v>
      </c>
    </row>
    <row r="238" spans="1:3">
      <c r="A238" s="3" t="s">
        <v>308</v>
      </c>
      <c r="B238" s="3" t="s">
        <v>309</v>
      </c>
      <c r="C238" s="4">
        <v>1400</v>
      </c>
    </row>
    <row r="239" spans="1:3">
      <c r="A239" s="3" t="s">
        <v>310</v>
      </c>
      <c r="B239" s="3" t="s">
        <v>311</v>
      </c>
      <c r="C239" s="4">
        <v>500</v>
      </c>
    </row>
    <row r="240" spans="1:3" ht="45">
      <c r="A240" s="3" t="s">
        <v>312</v>
      </c>
      <c r="B240" s="3" t="s">
        <v>313</v>
      </c>
      <c r="C240" s="4">
        <v>0</v>
      </c>
    </row>
    <row r="241" spans="1:3" ht="30">
      <c r="A241" s="3" t="s">
        <v>314</v>
      </c>
      <c r="B241" s="3" t="s">
        <v>315</v>
      </c>
      <c r="C241" s="4">
        <v>0</v>
      </c>
    </row>
    <row r="242" spans="1:3" ht="30">
      <c r="A242" s="3" t="s">
        <v>316</v>
      </c>
      <c r="B242" s="3" t="s">
        <v>317</v>
      </c>
      <c r="C242" s="4">
        <v>0</v>
      </c>
    </row>
    <row r="243" spans="1:3" ht="30">
      <c r="A243" s="3" t="s">
        <v>318</v>
      </c>
      <c r="B243" s="3" t="s">
        <v>319</v>
      </c>
      <c r="C243" s="4">
        <v>0</v>
      </c>
    </row>
    <row r="244" spans="1:3">
      <c r="A244" s="1"/>
      <c r="B244" s="5" t="s">
        <v>320</v>
      </c>
      <c r="C244" s="6">
        <f>SUM($C$238:$C$243)</f>
        <v>1900</v>
      </c>
    </row>
    <row r="245" spans="1:3">
      <c r="A245" s="1"/>
      <c r="B245" s="1"/>
      <c r="C245" s="1"/>
    </row>
    <row r="246" spans="1:3">
      <c r="A246" s="2" t="s">
        <v>321</v>
      </c>
      <c r="B246" s="2" t="s">
        <v>322</v>
      </c>
      <c r="C246" s="1"/>
    </row>
    <row r="247" spans="1:3">
      <c r="A247" s="2" t="s">
        <v>8</v>
      </c>
      <c r="B247" s="2" t="s">
        <v>9</v>
      </c>
      <c r="C247" s="2" t="s">
        <v>10</v>
      </c>
    </row>
    <row r="248" spans="1:3">
      <c r="A248" s="3" t="s">
        <v>323</v>
      </c>
      <c r="B248" s="3" t="s">
        <v>324</v>
      </c>
      <c r="C248" s="4">
        <v>6300</v>
      </c>
    </row>
    <row r="249" spans="1:3">
      <c r="A249" s="3" t="s">
        <v>325</v>
      </c>
      <c r="B249" s="3" t="s">
        <v>326</v>
      </c>
      <c r="C249" s="4">
        <v>0</v>
      </c>
    </row>
    <row r="250" spans="1:3">
      <c r="A250" s="3" t="s">
        <v>327</v>
      </c>
      <c r="B250" s="3" t="s">
        <v>328</v>
      </c>
      <c r="C250" s="4">
        <v>0</v>
      </c>
    </row>
    <row r="251" spans="1:3" ht="45">
      <c r="A251" s="3" t="s">
        <v>329</v>
      </c>
      <c r="B251" s="3" t="s">
        <v>330</v>
      </c>
      <c r="C251" s="4">
        <v>500</v>
      </c>
    </row>
    <row r="252" spans="1:3">
      <c r="A252" s="3" t="s">
        <v>331</v>
      </c>
      <c r="B252" s="3" t="s">
        <v>332</v>
      </c>
      <c r="C252" s="4">
        <v>500</v>
      </c>
    </row>
    <row r="253" spans="1:3">
      <c r="A253" s="3" t="s">
        <v>333</v>
      </c>
      <c r="B253" s="3" t="s">
        <v>334</v>
      </c>
      <c r="C253" s="4">
        <v>51200</v>
      </c>
    </row>
    <row r="254" spans="1:3">
      <c r="A254" s="3" t="s">
        <v>335</v>
      </c>
      <c r="B254" s="3" t="s">
        <v>336</v>
      </c>
      <c r="C254" s="4">
        <v>1500</v>
      </c>
    </row>
    <row r="255" spans="1:3" ht="30">
      <c r="A255" s="3" t="s">
        <v>337</v>
      </c>
      <c r="B255" s="3" t="s">
        <v>338</v>
      </c>
      <c r="C255" s="4">
        <v>0</v>
      </c>
    </row>
    <row r="256" spans="1:3">
      <c r="A256" s="3" t="s">
        <v>339</v>
      </c>
      <c r="B256" s="3" t="s">
        <v>340</v>
      </c>
      <c r="C256" s="4">
        <v>10200</v>
      </c>
    </row>
    <row r="257" spans="1:3">
      <c r="A257" s="3" t="s">
        <v>341</v>
      </c>
      <c r="B257" s="3" t="s">
        <v>342</v>
      </c>
      <c r="C257" s="4">
        <v>101800</v>
      </c>
    </row>
    <row r="258" spans="1:3" ht="30">
      <c r="A258" s="3" t="s">
        <v>343</v>
      </c>
      <c r="B258" s="3" t="s">
        <v>344</v>
      </c>
      <c r="C258" s="4">
        <v>0</v>
      </c>
    </row>
    <row r="259" spans="1:3">
      <c r="A259" s="1"/>
      <c r="B259" s="5" t="s">
        <v>345</v>
      </c>
      <c r="C259" s="6">
        <f>SUM($C$248:$C$258)</f>
        <v>172000</v>
      </c>
    </row>
    <row r="260" spans="1:3">
      <c r="A260" s="1"/>
      <c r="B260" s="5" t="s">
        <v>346</v>
      </c>
      <c r="C260" s="6">
        <f t="shared" ref="C260" si="12">(C244+C259)</f>
        <v>173900</v>
      </c>
    </row>
    <row r="261" spans="1:3">
      <c r="A261" s="1"/>
      <c r="B261" s="5" t="s">
        <v>347</v>
      </c>
      <c r="C261" s="6">
        <f t="shared" ref="C261" si="13">(C166+C192+C201+C232+C260)</f>
        <v>2674861.96</v>
      </c>
    </row>
    <row r="262" spans="1:3">
      <c r="A262" s="1"/>
      <c r="B262" s="1"/>
      <c r="C262" s="1"/>
    </row>
    <row r="263" spans="1:3">
      <c r="A263" s="8" t="s">
        <v>348</v>
      </c>
      <c r="B263" s="8"/>
      <c r="C263" s="8"/>
    </row>
    <row r="264" spans="1:3">
      <c r="A264" s="1"/>
      <c r="B264" s="1"/>
      <c r="C264" s="1"/>
    </row>
    <row r="265" spans="1:3">
      <c r="A265" s="8" t="s">
        <v>349</v>
      </c>
      <c r="B265" s="8"/>
      <c r="C265" s="8"/>
    </row>
    <row r="266" spans="1:3">
      <c r="A266" s="1"/>
      <c r="B266" s="1"/>
      <c r="C266" s="1"/>
    </row>
    <row r="267" spans="1:3" ht="30">
      <c r="A267" s="2" t="s">
        <v>350</v>
      </c>
      <c r="B267" s="2" t="s">
        <v>351</v>
      </c>
      <c r="C267" s="1"/>
    </row>
    <row r="268" spans="1:3">
      <c r="A268" s="2" t="s">
        <v>8</v>
      </c>
      <c r="B268" s="2" t="s">
        <v>9</v>
      </c>
      <c r="C268" s="2" t="s">
        <v>10</v>
      </c>
    </row>
    <row r="269" spans="1:3">
      <c r="A269" s="3" t="s">
        <v>352</v>
      </c>
      <c r="B269" s="3" t="s">
        <v>353</v>
      </c>
      <c r="C269" s="4">
        <v>900000</v>
      </c>
    </row>
    <row r="270" spans="1:3">
      <c r="A270" s="3" t="s">
        <v>354</v>
      </c>
      <c r="B270" s="3" t="s">
        <v>355</v>
      </c>
      <c r="C270" s="4">
        <v>95000</v>
      </c>
    </row>
    <row r="271" spans="1:3">
      <c r="A271" s="3" t="s">
        <v>356</v>
      </c>
      <c r="B271" s="3" t="s">
        <v>357</v>
      </c>
      <c r="C271" s="4">
        <v>100000</v>
      </c>
    </row>
    <row r="272" spans="1:3">
      <c r="A272" s="3" t="s">
        <v>358</v>
      </c>
      <c r="B272" s="3" t="s">
        <v>359</v>
      </c>
      <c r="C272" s="4">
        <v>11836</v>
      </c>
    </row>
    <row r="273" spans="1:3">
      <c r="A273" s="3" t="s">
        <v>360</v>
      </c>
      <c r="B273" s="3" t="s">
        <v>361</v>
      </c>
      <c r="C273" s="4">
        <v>0</v>
      </c>
    </row>
    <row r="274" spans="1:3" ht="30">
      <c r="A274" s="3" t="s">
        <v>362</v>
      </c>
      <c r="B274" s="3" t="s">
        <v>363</v>
      </c>
      <c r="C274" s="4">
        <v>4600</v>
      </c>
    </row>
    <row r="275" spans="1:3" ht="30">
      <c r="A275" s="3" t="s">
        <v>364</v>
      </c>
      <c r="B275" s="3" t="s">
        <v>99</v>
      </c>
      <c r="C275" s="4">
        <v>88100</v>
      </c>
    </row>
    <row r="276" spans="1:3" ht="30">
      <c r="A276" s="3" t="s">
        <v>365</v>
      </c>
      <c r="B276" s="3" t="s">
        <v>366</v>
      </c>
      <c r="C276" s="4">
        <v>22776</v>
      </c>
    </row>
    <row r="277" spans="1:3">
      <c r="A277" s="3" t="s">
        <v>367</v>
      </c>
      <c r="B277" s="3" t="s">
        <v>368</v>
      </c>
      <c r="C277" s="4">
        <v>4900</v>
      </c>
    </row>
    <row r="278" spans="1:3">
      <c r="A278" s="3" t="s">
        <v>369</v>
      </c>
      <c r="B278" s="3" t="s">
        <v>370</v>
      </c>
      <c r="C278" s="4">
        <v>7000</v>
      </c>
    </row>
    <row r="279" spans="1:3">
      <c r="A279" s="3" t="s">
        <v>371</v>
      </c>
      <c r="B279" s="3" t="s">
        <v>372</v>
      </c>
      <c r="C279" s="4">
        <v>110600</v>
      </c>
    </row>
    <row r="280" spans="1:3">
      <c r="A280" s="3" t="s">
        <v>373</v>
      </c>
      <c r="B280" s="3" t="s">
        <v>374</v>
      </c>
      <c r="C280" s="4">
        <v>7400</v>
      </c>
    </row>
    <row r="281" spans="1:3">
      <c r="A281" s="3" t="s">
        <v>375</v>
      </c>
      <c r="B281" s="3" t="s">
        <v>376</v>
      </c>
      <c r="C281" s="4">
        <v>10550</v>
      </c>
    </row>
    <row r="282" spans="1:3">
      <c r="A282" s="3" t="s">
        <v>377</v>
      </c>
      <c r="B282" s="3" t="s">
        <v>378</v>
      </c>
      <c r="C282" s="4">
        <v>51000</v>
      </c>
    </row>
    <row r="283" spans="1:3">
      <c r="A283" s="3" t="s">
        <v>379</v>
      </c>
      <c r="B283" s="3" t="s">
        <v>27</v>
      </c>
      <c r="C283" s="4">
        <v>0</v>
      </c>
    </row>
    <row r="284" spans="1:3">
      <c r="A284" s="3" t="s">
        <v>380</v>
      </c>
      <c r="B284" s="3" t="s">
        <v>32</v>
      </c>
      <c r="C284" s="4">
        <v>0</v>
      </c>
    </row>
    <row r="285" spans="1:3">
      <c r="A285" s="3" t="s">
        <v>381</v>
      </c>
      <c r="B285" s="3" t="s">
        <v>382</v>
      </c>
      <c r="C285" s="4">
        <v>0</v>
      </c>
    </row>
    <row r="286" spans="1:3" ht="30">
      <c r="A286" s="3" t="s">
        <v>383</v>
      </c>
      <c r="B286" s="3" t="s">
        <v>83</v>
      </c>
      <c r="C286" s="4">
        <v>0</v>
      </c>
    </row>
    <row r="287" spans="1:3">
      <c r="A287" s="3" t="s">
        <v>384</v>
      </c>
      <c r="B287" s="3" t="s">
        <v>110</v>
      </c>
      <c r="C287" s="4">
        <v>0</v>
      </c>
    </row>
    <row r="288" spans="1:3">
      <c r="A288" s="3" t="s">
        <v>385</v>
      </c>
      <c r="B288" s="3" t="s">
        <v>386</v>
      </c>
      <c r="C288" s="4">
        <v>0</v>
      </c>
    </row>
    <row r="289" spans="1:3">
      <c r="A289" s="1"/>
      <c r="B289" s="5" t="s">
        <v>387</v>
      </c>
      <c r="C289" s="6">
        <f>SUM($C$269:$C$288)</f>
        <v>1413762</v>
      </c>
    </row>
    <row r="290" spans="1:3">
      <c r="A290" s="1"/>
      <c r="B290" s="5" t="s">
        <v>388</v>
      </c>
      <c r="C290" s="6">
        <f t="shared" ref="C290" si="14">(C289)</f>
        <v>1413762</v>
      </c>
    </row>
    <row r="291" spans="1:3">
      <c r="A291" s="1"/>
      <c r="B291" s="1"/>
      <c r="C291" s="1"/>
    </row>
    <row r="292" spans="1:3">
      <c r="A292" s="8" t="s">
        <v>389</v>
      </c>
      <c r="B292" s="8"/>
      <c r="C292" s="8"/>
    </row>
    <row r="293" spans="1:3">
      <c r="A293" s="1"/>
      <c r="B293" s="1"/>
      <c r="C293" s="1"/>
    </row>
    <row r="294" spans="1:3">
      <c r="A294" s="2" t="s">
        <v>390</v>
      </c>
      <c r="B294" s="2" t="s">
        <v>391</v>
      </c>
      <c r="C294" s="1"/>
    </row>
    <row r="295" spans="1:3">
      <c r="A295" s="2" t="s">
        <v>8</v>
      </c>
      <c r="B295" s="2" t="s">
        <v>9</v>
      </c>
      <c r="C295" s="2" t="s">
        <v>10</v>
      </c>
    </row>
    <row r="296" spans="1:3">
      <c r="A296" s="3" t="s">
        <v>392</v>
      </c>
      <c r="B296" s="3" t="s">
        <v>393</v>
      </c>
      <c r="C296" s="4">
        <v>38200</v>
      </c>
    </row>
    <row r="297" spans="1:3">
      <c r="A297" s="3" t="s">
        <v>394</v>
      </c>
      <c r="B297" s="3" t="s">
        <v>395</v>
      </c>
      <c r="C297" s="4">
        <v>100</v>
      </c>
    </row>
    <row r="298" spans="1:3" ht="30">
      <c r="A298" s="3" t="s">
        <v>396</v>
      </c>
      <c r="B298" s="3" t="s">
        <v>397</v>
      </c>
      <c r="C298" s="4">
        <v>5500</v>
      </c>
    </row>
    <row r="299" spans="1:3" ht="30">
      <c r="A299" s="3" t="s">
        <v>398</v>
      </c>
      <c r="B299" s="3" t="s">
        <v>399</v>
      </c>
      <c r="C299" s="4">
        <v>100</v>
      </c>
    </row>
    <row r="300" spans="1:3">
      <c r="A300" s="3" t="s">
        <v>400</v>
      </c>
      <c r="B300" s="3" t="s">
        <v>311</v>
      </c>
      <c r="C300" s="4">
        <v>0</v>
      </c>
    </row>
    <row r="301" spans="1:3">
      <c r="A301" s="3" t="s">
        <v>401</v>
      </c>
      <c r="B301" s="3" t="s">
        <v>402</v>
      </c>
      <c r="C301" s="4">
        <v>300</v>
      </c>
    </row>
    <row r="302" spans="1:3">
      <c r="A302" s="3" t="s">
        <v>403</v>
      </c>
      <c r="B302" s="3" t="s">
        <v>404</v>
      </c>
      <c r="C302" s="4">
        <v>500</v>
      </c>
    </row>
    <row r="303" spans="1:3">
      <c r="A303" s="3" t="s">
        <v>405</v>
      </c>
      <c r="B303" s="3" t="s">
        <v>406</v>
      </c>
      <c r="C303" s="4">
        <v>800</v>
      </c>
    </row>
    <row r="304" spans="1:3" ht="30">
      <c r="A304" s="3" t="s">
        <v>407</v>
      </c>
      <c r="B304" s="3" t="s">
        <v>408</v>
      </c>
      <c r="C304" s="4">
        <v>100</v>
      </c>
    </row>
    <row r="305" spans="1:3">
      <c r="A305" s="3" t="s">
        <v>409</v>
      </c>
      <c r="B305" s="3" t="s">
        <v>410</v>
      </c>
      <c r="C305" s="4">
        <v>0</v>
      </c>
    </row>
    <row r="306" spans="1:3">
      <c r="A306" s="3" t="s">
        <v>411</v>
      </c>
      <c r="B306" s="3" t="s">
        <v>412</v>
      </c>
      <c r="C306" s="4">
        <v>0</v>
      </c>
    </row>
    <row r="307" spans="1:3" ht="30">
      <c r="A307" s="3" t="s">
        <v>413</v>
      </c>
      <c r="B307" s="3" t="s">
        <v>414</v>
      </c>
      <c r="C307" s="4">
        <v>0</v>
      </c>
    </row>
    <row r="308" spans="1:3">
      <c r="A308" s="1"/>
      <c r="B308" s="5" t="s">
        <v>415</v>
      </c>
      <c r="C308" s="6">
        <f>SUM($C$296:$C$307)</f>
        <v>45600</v>
      </c>
    </row>
    <row r="309" spans="1:3">
      <c r="A309" s="1"/>
      <c r="B309" s="5" t="s">
        <v>416</v>
      </c>
      <c r="C309" s="6">
        <f t="shared" ref="C309" si="15">(C308)</f>
        <v>45600</v>
      </c>
    </row>
    <row r="310" spans="1:3">
      <c r="A310" s="1"/>
      <c r="B310" s="5" t="s">
        <v>417</v>
      </c>
      <c r="C310" s="6">
        <f t="shared" ref="C310" si="16">(C290+C309)</f>
        <v>1459362</v>
      </c>
    </row>
    <row r="311" spans="1:3">
      <c r="A311" s="1"/>
      <c r="B311" s="1"/>
      <c r="C311" s="1"/>
    </row>
    <row r="312" spans="1:3">
      <c r="A312" s="8" t="s">
        <v>418</v>
      </c>
      <c r="B312" s="8"/>
      <c r="C312" s="8"/>
    </row>
    <row r="313" spans="1:3">
      <c r="A313" s="1"/>
      <c r="B313" s="1"/>
      <c r="C313" s="1"/>
    </row>
    <row r="314" spans="1:3">
      <c r="A314" s="8" t="s">
        <v>419</v>
      </c>
      <c r="B314" s="8"/>
      <c r="C314" s="8"/>
    </row>
    <row r="315" spans="1:3">
      <c r="A315" s="1"/>
      <c r="B315" s="1"/>
      <c r="C315" s="1"/>
    </row>
    <row r="316" spans="1:3" ht="30">
      <c r="A316" s="2" t="s">
        <v>420</v>
      </c>
      <c r="B316" s="2" t="s">
        <v>421</v>
      </c>
      <c r="C316" s="1"/>
    </row>
    <row r="317" spans="1:3">
      <c r="A317" s="2" t="s">
        <v>8</v>
      </c>
      <c r="B317" s="2" t="s">
        <v>9</v>
      </c>
      <c r="C317" s="2" t="s">
        <v>10</v>
      </c>
    </row>
    <row r="318" spans="1:3">
      <c r="A318" s="3" t="s">
        <v>422</v>
      </c>
      <c r="B318" s="3" t="s">
        <v>57</v>
      </c>
      <c r="C318" s="4">
        <v>95427.39</v>
      </c>
    </row>
    <row r="319" spans="1:3">
      <c r="A319" s="3" t="s">
        <v>423</v>
      </c>
      <c r="B319" s="3" t="s">
        <v>424</v>
      </c>
      <c r="C319" s="4">
        <v>6125.2</v>
      </c>
    </row>
    <row r="320" spans="1:3">
      <c r="A320" s="3" t="s">
        <v>425</v>
      </c>
      <c r="B320" s="3" t="s">
        <v>426</v>
      </c>
      <c r="C320" s="4">
        <v>155468.06</v>
      </c>
    </row>
    <row r="321" spans="1:3">
      <c r="A321" s="3" t="s">
        <v>427</v>
      </c>
      <c r="B321" s="3" t="s">
        <v>428</v>
      </c>
      <c r="C321" s="4">
        <v>2774.17</v>
      </c>
    </row>
    <row r="322" spans="1:3">
      <c r="A322" s="3" t="s">
        <v>429</v>
      </c>
      <c r="B322" s="3" t="s">
        <v>90</v>
      </c>
      <c r="C322" s="4">
        <v>14473.54</v>
      </c>
    </row>
    <row r="323" spans="1:3">
      <c r="A323" s="3" t="s">
        <v>430</v>
      </c>
      <c r="B323" s="3" t="s">
        <v>431</v>
      </c>
      <c r="C323" s="4">
        <v>71319.78</v>
      </c>
    </row>
    <row r="324" spans="1:3">
      <c r="A324" s="3" t="s">
        <v>432</v>
      </c>
      <c r="B324" s="3" t="s">
        <v>433</v>
      </c>
      <c r="C324" s="4">
        <v>226.59</v>
      </c>
    </row>
    <row r="325" spans="1:3">
      <c r="A325" s="3" t="s">
        <v>434</v>
      </c>
      <c r="B325" s="3" t="s">
        <v>435</v>
      </c>
      <c r="C325" s="4">
        <v>26449.37</v>
      </c>
    </row>
    <row r="326" spans="1:3" ht="30">
      <c r="A326" s="3" t="s">
        <v>436</v>
      </c>
      <c r="B326" s="3" t="s">
        <v>135</v>
      </c>
      <c r="C326" s="4">
        <v>20207.48</v>
      </c>
    </row>
    <row r="327" spans="1:3">
      <c r="A327" s="3" t="s">
        <v>437</v>
      </c>
      <c r="B327" s="3" t="s">
        <v>97</v>
      </c>
      <c r="C327" s="4">
        <v>281026.65999999997</v>
      </c>
    </row>
    <row r="328" spans="1:3" ht="30">
      <c r="A328" s="3" t="s">
        <v>438</v>
      </c>
      <c r="B328" s="3" t="s">
        <v>99</v>
      </c>
      <c r="C328" s="4">
        <v>1151960.26</v>
      </c>
    </row>
    <row r="329" spans="1:3">
      <c r="A329" s="3" t="s">
        <v>439</v>
      </c>
      <c r="B329" s="3" t="s">
        <v>12</v>
      </c>
      <c r="C329" s="4">
        <v>429031.25</v>
      </c>
    </row>
    <row r="330" spans="1:3">
      <c r="A330" s="3" t="s">
        <v>440</v>
      </c>
      <c r="B330" s="3" t="s">
        <v>16</v>
      </c>
      <c r="C330" s="4">
        <v>39247.51</v>
      </c>
    </row>
    <row r="331" spans="1:3">
      <c r="A331" s="3" t="s">
        <v>441</v>
      </c>
      <c r="B331" s="3" t="s">
        <v>442</v>
      </c>
      <c r="C331" s="4">
        <v>2542.92</v>
      </c>
    </row>
    <row r="332" spans="1:3">
      <c r="A332" s="3" t="s">
        <v>443</v>
      </c>
      <c r="B332" s="3" t="s">
        <v>444</v>
      </c>
      <c r="C332" s="4">
        <v>821.22</v>
      </c>
    </row>
    <row r="333" spans="1:3">
      <c r="A333" s="3" t="s">
        <v>445</v>
      </c>
      <c r="B333" s="3" t="s">
        <v>25</v>
      </c>
      <c r="C333" s="4">
        <v>422604.46</v>
      </c>
    </row>
    <row r="334" spans="1:3">
      <c r="A334" s="3" t="s">
        <v>446</v>
      </c>
      <c r="B334" s="3" t="s">
        <v>106</v>
      </c>
      <c r="C334" s="4">
        <v>24720.59</v>
      </c>
    </row>
    <row r="335" spans="1:3">
      <c r="A335" s="3" t="s">
        <v>447</v>
      </c>
      <c r="B335" s="3" t="s">
        <v>110</v>
      </c>
      <c r="C335" s="4">
        <v>4802</v>
      </c>
    </row>
    <row r="336" spans="1:3" ht="30">
      <c r="A336" s="3" t="s">
        <v>448</v>
      </c>
      <c r="B336" s="3" t="s">
        <v>449</v>
      </c>
      <c r="C336" s="4">
        <v>79449.56</v>
      </c>
    </row>
    <row r="337" spans="1:3">
      <c r="A337" s="3" t="s">
        <v>450</v>
      </c>
      <c r="B337" s="3" t="s">
        <v>451</v>
      </c>
      <c r="C337" s="4">
        <v>1046.8399999999999</v>
      </c>
    </row>
    <row r="338" spans="1:3">
      <c r="A338" s="3" t="s">
        <v>452</v>
      </c>
      <c r="B338" s="3" t="s">
        <v>453</v>
      </c>
      <c r="C338" s="4">
        <v>8833.06</v>
      </c>
    </row>
    <row r="339" spans="1:3">
      <c r="A339" s="3" t="s">
        <v>454</v>
      </c>
      <c r="B339" s="3" t="s">
        <v>66</v>
      </c>
      <c r="C339" s="4">
        <v>91</v>
      </c>
    </row>
    <row r="340" spans="1:3">
      <c r="A340" s="3" t="s">
        <v>455</v>
      </c>
      <c r="B340" s="3" t="s">
        <v>70</v>
      </c>
      <c r="C340" s="4">
        <v>310.39999999999998</v>
      </c>
    </row>
    <row r="341" spans="1:3">
      <c r="A341" s="3" t="s">
        <v>456</v>
      </c>
      <c r="B341" s="3" t="s">
        <v>76</v>
      </c>
      <c r="C341" s="4">
        <v>4066.29</v>
      </c>
    </row>
    <row r="342" spans="1:3">
      <c r="A342" s="3" t="s">
        <v>457</v>
      </c>
      <c r="B342" s="3" t="s">
        <v>458</v>
      </c>
      <c r="C342" s="4">
        <v>100</v>
      </c>
    </row>
    <row r="343" spans="1:3">
      <c r="A343" s="3" t="s">
        <v>459</v>
      </c>
      <c r="B343" s="3" t="s">
        <v>460</v>
      </c>
      <c r="C343" s="4">
        <v>650</v>
      </c>
    </row>
    <row r="344" spans="1:3" ht="30">
      <c r="A344" s="3" t="s">
        <v>461</v>
      </c>
      <c r="B344" s="3" t="s">
        <v>108</v>
      </c>
      <c r="C344" s="4">
        <v>0</v>
      </c>
    </row>
    <row r="345" spans="1:3">
      <c r="A345" s="1"/>
      <c r="B345" s="5" t="s">
        <v>462</v>
      </c>
      <c r="C345" s="6">
        <f>SUM($C$318:$C$344)</f>
        <v>2843775.5999999996</v>
      </c>
    </row>
    <row r="346" spans="1:3">
      <c r="A346" s="1"/>
      <c r="B346" s="1"/>
      <c r="C346" s="1"/>
    </row>
    <row r="347" spans="1:3" ht="30">
      <c r="A347" s="2" t="s">
        <v>463</v>
      </c>
      <c r="B347" s="2" t="s">
        <v>464</v>
      </c>
      <c r="C347" s="1"/>
    </row>
    <row r="348" spans="1:3">
      <c r="A348" s="2" t="s">
        <v>8</v>
      </c>
      <c r="B348" s="2" t="s">
        <v>9</v>
      </c>
      <c r="C348" s="2" t="s">
        <v>10</v>
      </c>
    </row>
    <row r="349" spans="1:3">
      <c r="A349" s="3" t="s">
        <v>465</v>
      </c>
      <c r="B349" s="3" t="s">
        <v>466</v>
      </c>
      <c r="C349" s="4">
        <v>1020.8</v>
      </c>
    </row>
    <row r="350" spans="1:3">
      <c r="A350" s="3" t="s">
        <v>467</v>
      </c>
      <c r="B350" s="3" t="s">
        <v>468</v>
      </c>
      <c r="C350" s="4">
        <v>1526.56</v>
      </c>
    </row>
    <row r="351" spans="1:3">
      <c r="A351" s="3" t="s">
        <v>469</v>
      </c>
      <c r="B351" s="3" t="s">
        <v>470</v>
      </c>
      <c r="C351" s="4">
        <v>2241939.29</v>
      </c>
    </row>
    <row r="352" spans="1:3">
      <c r="A352" s="3" t="s">
        <v>471</v>
      </c>
      <c r="B352" s="3" t="s">
        <v>402</v>
      </c>
      <c r="C352" s="4">
        <v>7797.99</v>
      </c>
    </row>
    <row r="353" spans="1:3">
      <c r="A353" s="3" t="s">
        <v>472</v>
      </c>
      <c r="B353" s="3" t="s">
        <v>271</v>
      </c>
      <c r="C353" s="4">
        <v>1441026.31</v>
      </c>
    </row>
    <row r="354" spans="1:3">
      <c r="A354" s="3" t="s">
        <v>473</v>
      </c>
      <c r="B354" s="3" t="s">
        <v>285</v>
      </c>
      <c r="C354" s="4">
        <v>257762.12</v>
      </c>
    </row>
    <row r="355" spans="1:3">
      <c r="A355" s="3" t="s">
        <v>474</v>
      </c>
      <c r="B355" s="3" t="s">
        <v>404</v>
      </c>
      <c r="C355" s="4">
        <v>68490.539999999994</v>
      </c>
    </row>
    <row r="356" spans="1:3">
      <c r="A356" s="3" t="s">
        <v>475</v>
      </c>
      <c r="B356" s="3" t="s">
        <v>476</v>
      </c>
      <c r="C356" s="4">
        <v>163775.15</v>
      </c>
    </row>
    <row r="357" spans="1:3">
      <c r="A357" s="3" t="s">
        <v>477</v>
      </c>
      <c r="B357" s="3" t="s">
        <v>406</v>
      </c>
      <c r="C357" s="4">
        <v>17227.810000000001</v>
      </c>
    </row>
    <row r="358" spans="1:3" ht="30">
      <c r="A358" s="3" t="s">
        <v>478</v>
      </c>
      <c r="B358" s="3" t="s">
        <v>408</v>
      </c>
      <c r="C358" s="4">
        <v>1502.81</v>
      </c>
    </row>
    <row r="359" spans="1:3">
      <c r="A359" s="3" t="s">
        <v>479</v>
      </c>
      <c r="B359" s="3" t="s">
        <v>480</v>
      </c>
      <c r="C359" s="4">
        <v>93000</v>
      </c>
    </row>
    <row r="360" spans="1:3">
      <c r="A360" s="3" t="s">
        <v>481</v>
      </c>
      <c r="B360" s="3" t="s">
        <v>482</v>
      </c>
      <c r="C360" s="4">
        <v>578.41999999999996</v>
      </c>
    </row>
    <row r="361" spans="1:3">
      <c r="A361" s="3" t="s">
        <v>483</v>
      </c>
      <c r="B361" s="3" t="s">
        <v>484</v>
      </c>
      <c r="C361" s="4">
        <v>14129.35</v>
      </c>
    </row>
    <row r="362" spans="1:3">
      <c r="A362" s="3" t="s">
        <v>485</v>
      </c>
      <c r="B362" s="3" t="s">
        <v>486</v>
      </c>
      <c r="C362" s="4">
        <v>15055.76</v>
      </c>
    </row>
    <row r="363" spans="1:3">
      <c r="A363" s="3" t="s">
        <v>487</v>
      </c>
      <c r="B363" s="3" t="s">
        <v>488</v>
      </c>
      <c r="C363" s="4">
        <v>1599.54</v>
      </c>
    </row>
    <row r="364" spans="1:3">
      <c r="A364" s="3" t="s">
        <v>489</v>
      </c>
      <c r="B364" s="3" t="s">
        <v>490</v>
      </c>
      <c r="C364" s="4">
        <v>813491.29</v>
      </c>
    </row>
    <row r="365" spans="1:3">
      <c r="A365" s="3" t="s">
        <v>491</v>
      </c>
      <c r="B365" s="3" t="s">
        <v>492</v>
      </c>
      <c r="C365" s="4">
        <v>27926.44</v>
      </c>
    </row>
    <row r="366" spans="1:3">
      <c r="A366" s="3" t="s">
        <v>493</v>
      </c>
      <c r="B366" s="3" t="s">
        <v>494</v>
      </c>
      <c r="C366" s="4">
        <v>141.19999999999999</v>
      </c>
    </row>
    <row r="367" spans="1:3">
      <c r="A367" s="3" t="s">
        <v>495</v>
      </c>
      <c r="B367" s="3" t="s">
        <v>281</v>
      </c>
      <c r="C367" s="4">
        <v>20533.669999999998</v>
      </c>
    </row>
    <row r="368" spans="1:3">
      <c r="A368" s="3" t="s">
        <v>496</v>
      </c>
      <c r="B368" s="3" t="s">
        <v>497</v>
      </c>
      <c r="C368" s="4">
        <v>7844.42</v>
      </c>
    </row>
    <row r="369" spans="1:3">
      <c r="A369" s="3" t="s">
        <v>498</v>
      </c>
      <c r="B369" s="3" t="s">
        <v>499</v>
      </c>
      <c r="C369" s="4">
        <v>10000</v>
      </c>
    </row>
    <row r="370" spans="1:3">
      <c r="A370" s="3" t="s">
        <v>500</v>
      </c>
      <c r="B370" s="3" t="s">
        <v>501</v>
      </c>
      <c r="C370" s="4">
        <v>275246.81</v>
      </c>
    </row>
    <row r="371" spans="1:3">
      <c r="A371" s="3" t="s">
        <v>502</v>
      </c>
      <c r="B371" s="3" t="s">
        <v>279</v>
      </c>
      <c r="C371" s="4">
        <v>9059.35</v>
      </c>
    </row>
    <row r="372" spans="1:3">
      <c r="A372" s="3" t="s">
        <v>503</v>
      </c>
      <c r="B372" s="3" t="s">
        <v>275</v>
      </c>
      <c r="C372" s="4">
        <v>38673.42</v>
      </c>
    </row>
    <row r="373" spans="1:3" ht="30">
      <c r="A373" s="3" t="s">
        <v>504</v>
      </c>
      <c r="B373" s="3" t="s">
        <v>505</v>
      </c>
      <c r="C373" s="4">
        <v>5090.7700000000004</v>
      </c>
    </row>
    <row r="374" spans="1:3" ht="30">
      <c r="A374" s="3" t="s">
        <v>506</v>
      </c>
      <c r="B374" s="3" t="s">
        <v>399</v>
      </c>
      <c r="C374" s="4">
        <v>1439</v>
      </c>
    </row>
    <row r="375" spans="1:3">
      <c r="A375" s="3" t="s">
        <v>507</v>
      </c>
      <c r="B375" s="3" t="s">
        <v>410</v>
      </c>
      <c r="C375" s="4">
        <v>20592.48</v>
      </c>
    </row>
    <row r="376" spans="1:3">
      <c r="A376" s="3" t="s">
        <v>508</v>
      </c>
      <c r="B376" s="3" t="s">
        <v>509</v>
      </c>
      <c r="C376" s="4">
        <v>16400.68</v>
      </c>
    </row>
    <row r="377" spans="1:3">
      <c r="A377" s="1"/>
      <c r="B377" s="5" t="s">
        <v>510</v>
      </c>
      <c r="C377" s="6">
        <f>SUM($C$349:$C$376)</f>
        <v>5572871.9799999986</v>
      </c>
    </row>
    <row r="378" spans="1:3">
      <c r="A378" s="1"/>
      <c r="B378" s="5" t="s">
        <v>511</v>
      </c>
      <c r="C378" s="6">
        <f t="shared" ref="C378" si="17">(C345+C377)</f>
        <v>8416647.5799999982</v>
      </c>
    </row>
    <row r="379" spans="1:3">
      <c r="A379" s="1"/>
      <c r="B379" s="5" t="s">
        <v>512</v>
      </c>
      <c r="C379" s="6">
        <f t="shared" ref="C379" si="18">(C378)</f>
        <v>8416647.5799999982</v>
      </c>
    </row>
    <row r="380" spans="1:3">
      <c r="A380" s="1"/>
      <c r="B380" s="1"/>
      <c r="C380" s="1"/>
    </row>
    <row r="381" spans="1:3">
      <c r="A381" s="8" t="s">
        <v>513</v>
      </c>
      <c r="B381" s="8"/>
      <c r="C381" s="8"/>
    </row>
    <row r="382" spans="1:3">
      <c r="A382" s="1"/>
      <c r="B382" s="1"/>
      <c r="C382" s="1"/>
    </row>
    <row r="383" spans="1:3">
      <c r="A383" s="8" t="s">
        <v>514</v>
      </c>
      <c r="B383" s="8"/>
      <c r="C383" s="8"/>
    </row>
    <row r="384" spans="1:3">
      <c r="A384" s="1"/>
      <c r="B384" s="1"/>
      <c r="C384" s="1"/>
    </row>
    <row r="385" spans="1:3">
      <c r="A385" s="2" t="s">
        <v>515</v>
      </c>
      <c r="B385" s="2" t="s">
        <v>516</v>
      </c>
      <c r="C385" s="1"/>
    </row>
    <row r="386" spans="1:3">
      <c r="A386" s="2" t="s">
        <v>8</v>
      </c>
      <c r="B386" s="2" t="s">
        <v>9</v>
      </c>
      <c r="C386" s="2" t="s">
        <v>10</v>
      </c>
    </row>
    <row r="387" spans="1:3">
      <c r="A387" s="3" t="s">
        <v>517</v>
      </c>
      <c r="B387" s="3" t="s">
        <v>518</v>
      </c>
      <c r="C387" s="4">
        <v>942400</v>
      </c>
    </row>
    <row r="388" spans="1:3">
      <c r="A388" s="3" t="s">
        <v>519</v>
      </c>
      <c r="B388" s="3" t="s">
        <v>520</v>
      </c>
      <c r="C388" s="4">
        <v>12420</v>
      </c>
    </row>
    <row r="389" spans="1:3">
      <c r="A389" s="1"/>
      <c r="B389" s="5" t="s">
        <v>521</v>
      </c>
      <c r="C389" s="6">
        <f>SUM($C$387:$C$388)</f>
        <v>954820</v>
      </c>
    </row>
    <row r="390" spans="1:3">
      <c r="A390" s="1"/>
      <c r="B390" s="1"/>
      <c r="C390" s="1"/>
    </row>
    <row r="391" spans="1:3">
      <c r="A391" s="2" t="s">
        <v>522</v>
      </c>
      <c r="B391" s="2" t="s">
        <v>523</v>
      </c>
      <c r="C391" s="1"/>
    </row>
    <row r="392" spans="1:3">
      <c r="A392" s="2" t="s">
        <v>8</v>
      </c>
      <c r="B392" s="2" t="s">
        <v>9</v>
      </c>
      <c r="C392" s="2" t="s">
        <v>10</v>
      </c>
    </row>
    <row r="393" spans="1:3">
      <c r="A393" s="3" t="s">
        <v>524</v>
      </c>
      <c r="B393" s="3" t="s">
        <v>525</v>
      </c>
      <c r="C393" s="4">
        <v>578210</v>
      </c>
    </row>
    <row r="394" spans="1:3" ht="30">
      <c r="A394" s="3" t="s">
        <v>526</v>
      </c>
      <c r="B394" s="3" t="s">
        <v>527</v>
      </c>
      <c r="C394" s="4">
        <v>22950</v>
      </c>
    </row>
    <row r="395" spans="1:3">
      <c r="A395" s="3" t="s">
        <v>528</v>
      </c>
      <c r="B395" s="3" t="s">
        <v>529</v>
      </c>
      <c r="C395" s="4">
        <v>180000</v>
      </c>
    </row>
    <row r="396" spans="1:3">
      <c r="A396" s="3" t="s">
        <v>530</v>
      </c>
      <c r="B396" s="3" t="s">
        <v>531</v>
      </c>
      <c r="C396" s="4">
        <v>15000</v>
      </c>
    </row>
    <row r="397" spans="1:3">
      <c r="A397" s="3" t="s">
        <v>532</v>
      </c>
      <c r="B397" s="3" t="s">
        <v>533</v>
      </c>
      <c r="C397" s="4">
        <v>3000</v>
      </c>
    </row>
    <row r="398" spans="1:3">
      <c r="A398" s="3" t="s">
        <v>534</v>
      </c>
      <c r="B398" s="3" t="s">
        <v>535</v>
      </c>
      <c r="C398" s="4">
        <v>200</v>
      </c>
    </row>
    <row r="399" spans="1:3">
      <c r="A399" s="3" t="s">
        <v>536</v>
      </c>
      <c r="B399" s="3" t="s">
        <v>537</v>
      </c>
      <c r="C399" s="4">
        <v>15000</v>
      </c>
    </row>
    <row r="400" spans="1:3">
      <c r="A400" s="3" t="s">
        <v>538</v>
      </c>
      <c r="B400" s="3" t="s">
        <v>539</v>
      </c>
      <c r="C400" s="4">
        <v>0</v>
      </c>
    </row>
    <row r="401" spans="1:3">
      <c r="A401" s="3" t="s">
        <v>540</v>
      </c>
      <c r="B401" s="3" t="s">
        <v>541</v>
      </c>
      <c r="C401" s="4">
        <v>0</v>
      </c>
    </row>
    <row r="402" spans="1:3">
      <c r="A402" s="3" t="s">
        <v>542</v>
      </c>
      <c r="B402" s="3" t="s">
        <v>543</v>
      </c>
      <c r="C402" s="4">
        <v>0</v>
      </c>
    </row>
    <row r="403" spans="1:3">
      <c r="A403" s="1"/>
      <c r="B403" s="5" t="s">
        <v>544</v>
      </c>
      <c r="C403" s="6">
        <f>SUM($C$393:$C$402)</f>
        <v>814360</v>
      </c>
    </row>
    <row r="404" spans="1:3">
      <c r="A404" s="1"/>
      <c r="B404" s="1"/>
      <c r="C404" s="1"/>
    </row>
    <row r="405" spans="1:3">
      <c r="A405" s="2" t="s">
        <v>545</v>
      </c>
      <c r="B405" s="2" t="s">
        <v>546</v>
      </c>
      <c r="C405" s="1"/>
    </row>
    <row r="406" spans="1:3">
      <c r="A406" s="2" t="s">
        <v>8</v>
      </c>
      <c r="B406" s="2" t="s">
        <v>9</v>
      </c>
      <c r="C406" s="2" t="s">
        <v>10</v>
      </c>
    </row>
    <row r="407" spans="1:3" ht="30">
      <c r="A407" s="3" t="s">
        <v>547</v>
      </c>
      <c r="B407" s="3" t="s">
        <v>548</v>
      </c>
      <c r="C407" s="4">
        <v>517400</v>
      </c>
    </row>
    <row r="408" spans="1:3" ht="30">
      <c r="A408" s="3" t="s">
        <v>549</v>
      </c>
      <c r="B408" s="3" t="s">
        <v>550</v>
      </c>
      <c r="C408" s="4">
        <v>754970</v>
      </c>
    </row>
    <row r="409" spans="1:3" ht="30">
      <c r="A409" s="3" t="s">
        <v>551</v>
      </c>
      <c r="B409" s="3" t="s">
        <v>552</v>
      </c>
      <c r="C409" s="4">
        <v>236700</v>
      </c>
    </row>
    <row r="410" spans="1:3" ht="30">
      <c r="A410" s="3" t="s">
        <v>553</v>
      </c>
      <c r="B410" s="3" t="s">
        <v>554</v>
      </c>
      <c r="C410" s="4">
        <v>5100</v>
      </c>
    </row>
    <row r="411" spans="1:3" ht="30">
      <c r="A411" s="3" t="s">
        <v>555</v>
      </c>
      <c r="B411" s="3" t="s">
        <v>556</v>
      </c>
      <c r="C411" s="4">
        <v>24600</v>
      </c>
    </row>
    <row r="412" spans="1:3" ht="30">
      <c r="A412" s="3" t="s">
        <v>557</v>
      </c>
      <c r="B412" s="3" t="s">
        <v>558</v>
      </c>
      <c r="C412" s="4">
        <v>33400</v>
      </c>
    </row>
    <row r="413" spans="1:3" ht="30">
      <c r="A413" s="3" t="s">
        <v>559</v>
      </c>
      <c r="B413" s="3" t="s">
        <v>560</v>
      </c>
      <c r="C413" s="4">
        <v>24660</v>
      </c>
    </row>
    <row r="414" spans="1:3">
      <c r="A414" s="3" t="s">
        <v>561</v>
      </c>
      <c r="B414" s="3" t="s">
        <v>562</v>
      </c>
      <c r="C414" s="4">
        <v>345700</v>
      </c>
    </row>
    <row r="415" spans="1:3" ht="30">
      <c r="A415" s="3" t="s">
        <v>563</v>
      </c>
      <c r="B415" s="3" t="s">
        <v>564</v>
      </c>
      <c r="C415" s="4">
        <v>18280</v>
      </c>
    </row>
    <row r="416" spans="1:3">
      <c r="A416" s="3" t="s">
        <v>565</v>
      </c>
      <c r="B416" s="3" t="s">
        <v>566</v>
      </c>
      <c r="C416" s="4">
        <v>31000</v>
      </c>
    </row>
    <row r="417" spans="1:3">
      <c r="A417" s="3" t="s">
        <v>567</v>
      </c>
      <c r="B417" s="3" t="s">
        <v>568</v>
      </c>
      <c r="C417" s="4">
        <v>137500</v>
      </c>
    </row>
    <row r="418" spans="1:3">
      <c r="A418" s="3" t="s">
        <v>569</v>
      </c>
      <c r="B418" s="3" t="s">
        <v>570</v>
      </c>
      <c r="C418" s="4">
        <v>24010</v>
      </c>
    </row>
    <row r="419" spans="1:3">
      <c r="A419" s="3" t="s">
        <v>571</v>
      </c>
      <c r="B419" s="3" t="s">
        <v>572</v>
      </c>
      <c r="C419" s="4">
        <v>126750</v>
      </c>
    </row>
    <row r="420" spans="1:3" ht="30">
      <c r="A420" s="3" t="s">
        <v>573</v>
      </c>
      <c r="B420" s="3" t="s">
        <v>574</v>
      </c>
      <c r="C420" s="4">
        <v>8500</v>
      </c>
    </row>
    <row r="421" spans="1:3">
      <c r="A421" s="3" t="s">
        <v>575</v>
      </c>
      <c r="B421" s="3" t="s">
        <v>576</v>
      </c>
      <c r="C421" s="4">
        <v>600</v>
      </c>
    </row>
    <row r="422" spans="1:3" ht="30">
      <c r="A422" s="3" t="s">
        <v>577</v>
      </c>
      <c r="B422" s="3" t="s">
        <v>578</v>
      </c>
      <c r="C422" s="4">
        <v>700</v>
      </c>
    </row>
    <row r="423" spans="1:3">
      <c r="A423" s="3" t="s">
        <v>579</v>
      </c>
      <c r="B423" s="3" t="s">
        <v>580</v>
      </c>
      <c r="C423" s="4">
        <v>1100</v>
      </c>
    </row>
    <row r="424" spans="1:3" ht="30">
      <c r="A424" s="3" t="s">
        <v>581</v>
      </c>
      <c r="B424" s="3" t="s">
        <v>582</v>
      </c>
      <c r="C424" s="4">
        <v>30000</v>
      </c>
    </row>
    <row r="425" spans="1:3" ht="30">
      <c r="A425" s="3" t="s">
        <v>583</v>
      </c>
      <c r="B425" s="3" t="s">
        <v>584</v>
      </c>
      <c r="C425" s="4">
        <v>0</v>
      </c>
    </row>
    <row r="426" spans="1:3">
      <c r="A426" s="1"/>
      <c r="B426" s="5" t="s">
        <v>585</v>
      </c>
      <c r="C426" s="6">
        <f>SUM($C$407:$C$425)</f>
        <v>2320970</v>
      </c>
    </row>
    <row r="427" spans="1:3">
      <c r="A427" s="1"/>
      <c r="B427" s="1"/>
      <c r="C427" s="1"/>
    </row>
    <row r="428" spans="1:3">
      <c r="A428" s="2" t="s">
        <v>586</v>
      </c>
      <c r="B428" s="2" t="s">
        <v>587</v>
      </c>
      <c r="C428" s="1"/>
    </row>
    <row r="429" spans="1:3">
      <c r="A429" s="2" t="s">
        <v>8</v>
      </c>
      <c r="B429" s="2" t="s">
        <v>9</v>
      </c>
      <c r="C429" s="2" t="s">
        <v>10</v>
      </c>
    </row>
    <row r="430" spans="1:3">
      <c r="A430" s="3" t="s">
        <v>588</v>
      </c>
      <c r="B430" s="3" t="s">
        <v>589</v>
      </c>
      <c r="C430" s="4">
        <v>420000</v>
      </c>
    </row>
    <row r="431" spans="1:3" ht="30">
      <c r="A431" s="3" t="s">
        <v>590</v>
      </c>
      <c r="B431" s="3" t="s">
        <v>591</v>
      </c>
      <c r="C431" s="4">
        <v>39000</v>
      </c>
    </row>
    <row r="432" spans="1:3">
      <c r="A432" s="3" t="s">
        <v>592</v>
      </c>
      <c r="B432" s="3" t="s">
        <v>593</v>
      </c>
      <c r="C432" s="4">
        <v>24000</v>
      </c>
    </row>
    <row r="433" spans="1:3">
      <c r="A433" s="3" t="s">
        <v>594</v>
      </c>
      <c r="B433" s="3" t="s">
        <v>595</v>
      </c>
      <c r="C433" s="4">
        <v>1000</v>
      </c>
    </row>
    <row r="434" spans="1:3">
      <c r="A434" s="3" t="s">
        <v>596</v>
      </c>
      <c r="B434" s="3" t="s">
        <v>597</v>
      </c>
      <c r="C434" s="4">
        <v>2000</v>
      </c>
    </row>
    <row r="435" spans="1:3" ht="30">
      <c r="A435" s="3" t="s">
        <v>598</v>
      </c>
      <c r="B435" s="3" t="s">
        <v>599</v>
      </c>
      <c r="C435" s="4">
        <v>0</v>
      </c>
    </row>
    <row r="436" spans="1:3">
      <c r="A436" s="3" t="s">
        <v>600</v>
      </c>
      <c r="B436" s="3" t="s">
        <v>601</v>
      </c>
      <c r="C436" s="4">
        <v>0</v>
      </c>
    </row>
    <row r="437" spans="1:3">
      <c r="A437" s="3" t="s">
        <v>602</v>
      </c>
      <c r="B437" s="3" t="s">
        <v>603</v>
      </c>
      <c r="C437" s="4">
        <v>20000</v>
      </c>
    </row>
    <row r="438" spans="1:3">
      <c r="A438" s="1"/>
      <c r="B438" s="5" t="s">
        <v>604</v>
      </c>
      <c r="C438" s="6">
        <f>SUM($C$430:$C$437)</f>
        <v>506000</v>
      </c>
    </row>
    <row r="439" spans="1:3">
      <c r="A439" s="1"/>
      <c r="B439" s="5" t="s">
        <v>605</v>
      </c>
      <c r="C439" s="6">
        <f t="shared" ref="C439" si="19">(C389+C403+C426+C438)</f>
        <v>4596150</v>
      </c>
    </row>
    <row r="440" spans="1:3">
      <c r="A440" s="1"/>
      <c r="B440" s="1"/>
      <c r="C440" s="1"/>
    </row>
    <row r="441" spans="1:3">
      <c r="A441" s="8" t="s">
        <v>606</v>
      </c>
      <c r="B441" s="8"/>
      <c r="C441" s="8"/>
    </row>
    <row r="442" spans="1:3">
      <c r="A442" s="1"/>
      <c r="B442" s="1"/>
      <c r="C442" s="1"/>
    </row>
    <row r="443" spans="1:3">
      <c r="A443" s="2" t="s">
        <v>607</v>
      </c>
      <c r="B443" s="2" t="s">
        <v>608</v>
      </c>
      <c r="C443" s="1"/>
    </row>
    <row r="444" spans="1:3">
      <c r="A444" s="2" t="s">
        <v>8</v>
      </c>
      <c r="B444" s="2" t="s">
        <v>9</v>
      </c>
      <c r="C444" s="2" t="s">
        <v>10</v>
      </c>
    </row>
    <row r="445" spans="1:3">
      <c r="A445" s="3" t="s">
        <v>609</v>
      </c>
      <c r="B445" s="3" t="s">
        <v>610</v>
      </c>
      <c r="C445" s="4">
        <v>5000</v>
      </c>
    </row>
    <row r="446" spans="1:3">
      <c r="A446" s="3" t="s">
        <v>611</v>
      </c>
      <c r="B446" s="3" t="s">
        <v>610</v>
      </c>
      <c r="C446" s="4">
        <v>0</v>
      </c>
    </row>
    <row r="447" spans="1:3" ht="30">
      <c r="A447" s="3" t="s">
        <v>612</v>
      </c>
      <c r="B447" s="3" t="s">
        <v>397</v>
      </c>
      <c r="C447" s="4">
        <v>0</v>
      </c>
    </row>
    <row r="448" spans="1:3" ht="30">
      <c r="A448" s="3" t="s">
        <v>613</v>
      </c>
      <c r="B448" s="3" t="s">
        <v>399</v>
      </c>
      <c r="C448" s="4">
        <v>0</v>
      </c>
    </row>
    <row r="449" spans="1:3">
      <c r="A449" s="1"/>
      <c r="B449" s="5" t="s">
        <v>614</v>
      </c>
      <c r="C449" s="6">
        <f>SUM($C$445:$C$448)</f>
        <v>5000</v>
      </c>
    </row>
    <row r="450" spans="1:3">
      <c r="A450" s="1"/>
      <c r="B450" s="5" t="s">
        <v>615</v>
      </c>
      <c r="C450" s="6">
        <f t="shared" ref="C450" si="20">(C449)</f>
        <v>5000</v>
      </c>
    </row>
    <row r="451" spans="1:3">
      <c r="A451" s="1"/>
      <c r="B451" s="5" t="s">
        <v>616</v>
      </c>
      <c r="C451" s="6">
        <f t="shared" ref="C451" si="21">(C439+C450)</f>
        <v>4601150</v>
      </c>
    </row>
    <row r="452" spans="1:3">
      <c r="A452" s="1"/>
      <c r="B452" s="1"/>
      <c r="C452" s="1"/>
    </row>
    <row r="453" spans="1:3">
      <c r="A453" s="8" t="s">
        <v>617</v>
      </c>
      <c r="B453" s="8"/>
      <c r="C453" s="8"/>
    </row>
    <row r="454" spans="1:3">
      <c r="A454" s="1"/>
      <c r="B454" s="1"/>
      <c r="C454" s="1"/>
    </row>
    <row r="455" spans="1:3">
      <c r="A455" s="8" t="s">
        <v>618</v>
      </c>
      <c r="B455" s="8"/>
      <c r="C455" s="8"/>
    </row>
    <row r="456" spans="1:3">
      <c r="A456" s="1"/>
      <c r="B456" s="1"/>
      <c r="C456" s="1"/>
    </row>
    <row r="457" spans="1:3">
      <c r="A457" s="2" t="s">
        <v>619</v>
      </c>
      <c r="B457" s="2" t="s">
        <v>620</v>
      </c>
      <c r="C457" s="1"/>
    </row>
    <row r="458" spans="1:3">
      <c r="A458" s="2" t="s">
        <v>8</v>
      </c>
      <c r="B458" s="2" t="s">
        <v>9</v>
      </c>
      <c r="C458" s="2" t="s">
        <v>10</v>
      </c>
    </row>
    <row r="459" spans="1:3">
      <c r="A459" s="3" t="s">
        <v>621</v>
      </c>
      <c r="B459" s="3" t="s">
        <v>622</v>
      </c>
      <c r="C459" s="4">
        <v>927000</v>
      </c>
    </row>
    <row r="460" spans="1:3">
      <c r="A460" s="3" t="s">
        <v>623</v>
      </c>
      <c r="B460" s="3" t="s">
        <v>622</v>
      </c>
      <c r="C460" s="4">
        <v>165000</v>
      </c>
    </row>
    <row r="461" spans="1:3">
      <c r="A461" s="3" t="s">
        <v>624</v>
      </c>
      <c r="B461" s="3" t="s">
        <v>622</v>
      </c>
      <c r="C461" s="4">
        <v>77000</v>
      </c>
    </row>
    <row r="462" spans="1:3">
      <c r="A462" s="3" t="s">
        <v>625</v>
      </c>
      <c r="B462" s="3" t="s">
        <v>622</v>
      </c>
      <c r="C462" s="4">
        <v>0</v>
      </c>
    </row>
    <row r="463" spans="1:3">
      <c r="A463" s="3" t="s">
        <v>626</v>
      </c>
      <c r="B463" s="3" t="s">
        <v>622</v>
      </c>
      <c r="C463" s="4">
        <v>0</v>
      </c>
    </row>
    <row r="464" spans="1:3">
      <c r="A464" s="3" t="s">
        <v>627</v>
      </c>
      <c r="B464" s="3" t="s">
        <v>622</v>
      </c>
      <c r="C464" s="4">
        <v>0</v>
      </c>
    </row>
    <row r="465" spans="1:3" ht="30">
      <c r="A465" s="3" t="s">
        <v>628</v>
      </c>
      <c r="B465" s="3" t="s">
        <v>629</v>
      </c>
      <c r="C465" s="4">
        <v>0</v>
      </c>
    </row>
    <row r="466" spans="1:3" ht="30">
      <c r="A466" s="3" t="s">
        <v>630</v>
      </c>
      <c r="B466" s="3" t="s">
        <v>631</v>
      </c>
      <c r="C466" s="4">
        <v>0</v>
      </c>
    </row>
    <row r="467" spans="1:3" ht="30">
      <c r="A467" s="3" t="s">
        <v>632</v>
      </c>
      <c r="B467" s="3" t="s">
        <v>631</v>
      </c>
      <c r="C467" s="4">
        <v>0</v>
      </c>
    </row>
    <row r="468" spans="1:3" ht="30">
      <c r="A468" s="3" t="s">
        <v>633</v>
      </c>
      <c r="B468" s="3" t="s">
        <v>631</v>
      </c>
      <c r="C468" s="4">
        <v>0</v>
      </c>
    </row>
    <row r="469" spans="1:3" ht="30">
      <c r="A469" s="3" t="s">
        <v>634</v>
      </c>
      <c r="B469" s="3" t="s">
        <v>631</v>
      </c>
      <c r="C469" s="4">
        <v>0</v>
      </c>
    </row>
    <row r="470" spans="1:3" ht="30">
      <c r="A470" s="3" t="s">
        <v>635</v>
      </c>
      <c r="B470" s="3" t="s">
        <v>631</v>
      </c>
      <c r="C470" s="4">
        <v>0</v>
      </c>
    </row>
    <row r="471" spans="1:3" ht="30">
      <c r="A471" s="3" t="s">
        <v>636</v>
      </c>
      <c r="B471" s="3" t="s">
        <v>631</v>
      </c>
      <c r="C471" s="4">
        <v>0</v>
      </c>
    </row>
    <row r="472" spans="1:3" ht="30">
      <c r="A472" s="3" t="s">
        <v>637</v>
      </c>
      <c r="B472" s="3" t="s">
        <v>638</v>
      </c>
      <c r="C472" s="4">
        <v>0</v>
      </c>
    </row>
    <row r="473" spans="1:3" ht="30">
      <c r="A473" s="3" t="s">
        <v>639</v>
      </c>
      <c r="B473" s="3" t="s">
        <v>638</v>
      </c>
      <c r="C473" s="4">
        <v>0</v>
      </c>
    </row>
    <row r="474" spans="1:3" ht="30">
      <c r="A474" s="3" t="s">
        <v>640</v>
      </c>
      <c r="B474" s="3" t="s">
        <v>638</v>
      </c>
      <c r="C474" s="4">
        <v>0</v>
      </c>
    </row>
    <row r="475" spans="1:3">
      <c r="A475" s="1"/>
      <c r="B475" s="5" t="s">
        <v>641</v>
      </c>
      <c r="C475" s="6">
        <f>SUM($C$459:$C$474)</f>
        <v>1169000</v>
      </c>
    </row>
    <row r="476" spans="1:3">
      <c r="A476" s="1"/>
      <c r="B476" s="1"/>
      <c r="C476" s="1"/>
    </row>
    <row r="477" spans="1:3">
      <c r="A477" s="2" t="s">
        <v>642</v>
      </c>
      <c r="B477" s="2" t="s">
        <v>643</v>
      </c>
      <c r="C477" s="1"/>
    </row>
    <row r="478" spans="1:3">
      <c r="A478" s="2" t="s">
        <v>8</v>
      </c>
      <c r="B478" s="2" t="s">
        <v>9</v>
      </c>
      <c r="C478" s="2" t="s">
        <v>10</v>
      </c>
    </row>
    <row r="479" spans="1:3">
      <c r="A479" s="3" t="s">
        <v>644</v>
      </c>
      <c r="B479" s="3" t="s">
        <v>645</v>
      </c>
      <c r="C479" s="4">
        <v>658000</v>
      </c>
    </row>
    <row r="480" spans="1:3">
      <c r="A480" s="3" t="s">
        <v>646</v>
      </c>
      <c r="B480" s="3" t="s">
        <v>645</v>
      </c>
      <c r="C480" s="4">
        <v>58000</v>
      </c>
    </row>
    <row r="481" spans="1:3">
      <c r="A481" s="3" t="s">
        <v>647</v>
      </c>
      <c r="B481" s="3" t="s">
        <v>645</v>
      </c>
      <c r="C481" s="4">
        <v>0</v>
      </c>
    </row>
    <row r="482" spans="1:3">
      <c r="A482" s="3" t="s">
        <v>648</v>
      </c>
      <c r="B482" s="3" t="s">
        <v>645</v>
      </c>
      <c r="C482" s="4">
        <v>0</v>
      </c>
    </row>
    <row r="483" spans="1:3">
      <c r="A483" s="3" t="s">
        <v>649</v>
      </c>
      <c r="B483" s="3" t="s">
        <v>645</v>
      </c>
      <c r="C483" s="4">
        <v>38000</v>
      </c>
    </row>
    <row r="484" spans="1:3">
      <c r="A484" s="3" t="s">
        <v>650</v>
      </c>
      <c r="B484" s="3" t="s">
        <v>645</v>
      </c>
      <c r="C484" s="4">
        <v>40000</v>
      </c>
    </row>
    <row r="485" spans="1:3">
      <c r="A485" s="3" t="s">
        <v>651</v>
      </c>
      <c r="B485" s="3" t="s">
        <v>645</v>
      </c>
      <c r="C485" s="4">
        <v>0</v>
      </c>
    </row>
    <row r="486" spans="1:3">
      <c r="A486" s="3" t="s">
        <v>652</v>
      </c>
      <c r="B486" s="3" t="s">
        <v>645</v>
      </c>
      <c r="C486" s="4">
        <v>0</v>
      </c>
    </row>
    <row r="487" spans="1:3">
      <c r="A487" s="3" t="s">
        <v>653</v>
      </c>
      <c r="B487" s="3" t="s">
        <v>645</v>
      </c>
      <c r="C487" s="4">
        <v>0</v>
      </c>
    </row>
    <row r="488" spans="1:3">
      <c r="A488" s="3" t="s">
        <v>654</v>
      </c>
      <c r="B488" s="3" t="s">
        <v>645</v>
      </c>
      <c r="C488" s="4">
        <v>0</v>
      </c>
    </row>
    <row r="489" spans="1:3">
      <c r="A489" s="3" t="s">
        <v>655</v>
      </c>
      <c r="B489" s="3" t="s">
        <v>645</v>
      </c>
      <c r="C489" s="4">
        <v>0</v>
      </c>
    </row>
    <row r="490" spans="1:3">
      <c r="A490" s="3" t="s">
        <v>656</v>
      </c>
      <c r="B490" s="3" t="s">
        <v>657</v>
      </c>
      <c r="C490" s="4">
        <v>200000</v>
      </c>
    </row>
    <row r="491" spans="1:3">
      <c r="A491" s="3" t="s">
        <v>658</v>
      </c>
      <c r="B491" s="3" t="s">
        <v>657</v>
      </c>
      <c r="C491" s="4">
        <v>0</v>
      </c>
    </row>
    <row r="492" spans="1:3">
      <c r="A492" s="3" t="s">
        <v>659</v>
      </c>
      <c r="B492" s="3" t="s">
        <v>657</v>
      </c>
      <c r="C492" s="4">
        <v>0</v>
      </c>
    </row>
    <row r="493" spans="1:3">
      <c r="A493" s="3" t="s">
        <v>660</v>
      </c>
      <c r="B493" s="3" t="s">
        <v>657</v>
      </c>
      <c r="C493" s="4">
        <v>0</v>
      </c>
    </row>
    <row r="494" spans="1:3">
      <c r="A494" s="3" t="s">
        <v>661</v>
      </c>
      <c r="B494" s="3" t="s">
        <v>657</v>
      </c>
      <c r="C494" s="4">
        <v>0</v>
      </c>
    </row>
    <row r="495" spans="1:3">
      <c r="A495" s="3" t="s">
        <v>662</v>
      </c>
      <c r="B495" s="3" t="s">
        <v>645</v>
      </c>
      <c r="C495" s="4">
        <v>0</v>
      </c>
    </row>
    <row r="496" spans="1:3" ht="30">
      <c r="A496" s="3" t="s">
        <v>663</v>
      </c>
      <c r="B496" s="3" t="s">
        <v>664</v>
      </c>
      <c r="C496" s="4">
        <v>0</v>
      </c>
    </row>
    <row r="497" spans="1:3" ht="30">
      <c r="A497" s="3" t="s">
        <v>665</v>
      </c>
      <c r="B497" s="3" t="s">
        <v>664</v>
      </c>
      <c r="C497" s="4">
        <v>0</v>
      </c>
    </row>
    <row r="498" spans="1:3" ht="30">
      <c r="A498" s="3" t="s">
        <v>666</v>
      </c>
      <c r="B498" s="3" t="s">
        <v>664</v>
      </c>
      <c r="C498" s="4">
        <v>0</v>
      </c>
    </row>
    <row r="499" spans="1:3" ht="30">
      <c r="A499" s="3" t="s">
        <v>667</v>
      </c>
      <c r="B499" s="3" t="s">
        <v>664</v>
      </c>
      <c r="C499" s="4">
        <v>0</v>
      </c>
    </row>
    <row r="500" spans="1:3" ht="30">
      <c r="A500" s="3" t="s">
        <v>668</v>
      </c>
      <c r="B500" s="3" t="s">
        <v>664</v>
      </c>
      <c r="C500" s="4">
        <v>0</v>
      </c>
    </row>
    <row r="501" spans="1:3" ht="30">
      <c r="A501" s="3" t="s">
        <v>669</v>
      </c>
      <c r="B501" s="3" t="s">
        <v>670</v>
      </c>
      <c r="C501" s="4">
        <v>0</v>
      </c>
    </row>
    <row r="502" spans="1:3" ht="30">
      <c r="A502" s="3" t="s">
        <v>671</v>
      </c>
      <c r="B502" s="3" t="s">
        <v>670</v>
      </c>
      <c r="C502" s="4">
        <v>0</v>
      </c>
    </row>
    <row r="503" spans="1:3" ht="30">
      <c r="A503" s="3" t="s">
        <v>672</v>
      </c>
      <c r="B503" s="3" t="s">
        <v>670</v>
      </c>
      <c r="C503" s="4">
        <v>0</v>
      </c>
    </row>
    <row r="504" spans="1:3" ht="30">
      <c r="A504" s="3" t="s">
        <v>673</v>
      </c>
      <c r="B504" s="3" t="s">
        <v>670</v>
      </c>
      <c r="C504" s="4">
        <v>0</v>
      </c>
    </row>
    <row r="505" spans="1:3" ht="30">
      <c r="A505" s="3" t="s">
        <v>674</v>
      </c>
      <c r="B505" s="3" t="s">
        <v>670</v>
      </c>
      <c r="C505" s="4">
        <v>0</v>
      </c>
    </row>
    <row r="506" spans="1:3" ht="30">
      <c r="A506" s="3" t="s">
        <v>675</v>
      </c>
      <c r="B506" s="3" t="s">
        <v>670</v>
      </c>
      <c r="C506" s="4">
        <v>0</v>
      </c>
    </row>
    <row r="507" spans="1:3" ht="30">
      <c r="A507" s="3" t="s">
        <v>676</v>
      </c>
      <c r="B507" s="3" t="s">
        <v>670</v>
      </c>
      <c r="C507" s="4">
        <v>0</v>
      </c>
    </row>
    <row r="508" spans="1:3" ht="30">
      <c r="A508" s="3" t="s">
        <v>677</v>
      </c>
      <c r="B508" s="3" t="s">
        <v>670</v>
      </c>
      <c r="C508" s="4">
        <v>0</v>
      </c>
    </row>
    <row r="509" spans="1:3" ht="30">
      <c r="A509" s="3" t="s">
        <v>678</v>
      </c>
      <c r="B509" s="3" t="s">
        <v>670</v>
      </c>
      <c r="C509" s="4">
        <v>0</v>
      </c>
    </row>
    <row r="510" spans="1:3" ht="30">
      <c r="A510" s="3" t="s">
        <v>679</v>
      </c>
      <c r="B510" s="3" t="s">
        <v>670</v>
      </c>
      <c r="C510" s="4">
        <v>0</v>
      </c>
    </row>
    <row r="511" spans="1:3" ht="30">
      <c r="A511" s="3" t="s">
        <v>680</v>
      </c>
      <c r="B511" s="3" t="s">
        <v>670</v>
      </c>
      <c r="C511" s="4">
        <v>0</v>
      </c>
    </row>
    <row r="512" spans="1:3" ht="30">
      <c r="A512" s="3" t="s">
        <v>681</v>
      </c>
      <c r="B512" s="3" t="s">
        <v>670</v>
      </c>
      <c r="C512" s="4">
        <v>0</v>
      </c>
    </row>
    <row r="513" spans="1:3" ht="30">
      <c r="A513" s="3" t="s">
        <v>682</v>
      </c>
      <c r="B513" s="3" t="s">
        <v>670</v>
      </c>
      <c r="C513" s="4">
        <v>0</v>
      </c>
    </row>
    <row r="514" spans="1:3" ht="30">
      <c r="A514" s="3" t="s">
        <v>683</v>
      </c>
      <c r="B514" s="3" t="s">
        <v>670</v>
      </c>
      <c r="C514" s="4">
        <v>0</v>
      </c>
    </row>
    <row r="515" spans="1:3" ht="30">
      <c r="A515" s="3" t="s">
        <v>684</v>
      </c>
      <c r="B515" s="3" t="s">
        <v>670</v>
      </c>
      <c r="C515" s="4">
        <v>0</v>
      </c>
    </row>
    <row r="516" spans="1:3" ht="30">
      <c r="A516" s="3" t="s">
        <v>685</v>
      </c>
      <c r="B516" s="3" t="s">
        <v>670</v>
      </c>
      <c r="C516" s="4">
        <v>0</v>
      </c>
    </row>
    <row r="517" spans="1:3" ht="30">
      <c r="A517" s="3" t="s">
        <v>686</v>
      </c>
      <c r="B517" s="3" t="s">
        <v>670</v>
      </c>
      <c r="C517" s="4">
        <v>0</v>
      </c>
    </row>
    <row r="518" spans="1:3" ht="30">
      <c r="A518" s="3" t="s">
        <v>687</v>
      </c>
      <c r="B518" s="3" t="s">
        <v>670</v>
      </c>
      <c r="C518" s="4">
        <v>0</v>
      </c>
    </row>
    <row r="519" spans="1:3" ht="30">
      <c r="A519" s="3" t="s">
        <v>688</v>
      </c>
      <c r="B519" s="3" t="s">
        <v>670</v>
      </c>
      <c r="C519" s="4">
        <v>0</v>
      </c>
    </row>
    <row r="520" spans="1:3" ht="30">
      <c r="A520" s="3" t="s">
        <v>689</v>
      </c>
      <c r="B520" s="3" t="s">
        <v>670</v>
      </c>
      <c r="C520" s="4">
        <v>0</v>
      </c>
    </row>
    <row r="521" spans="1:3" ht="30">
      <c r="A521" s="3" t="s">
        <v>690</v>
      </c>
      <c r="B521" s="3" t="s">
        <v>670</v>
      </c>
      <c r="C521" s="4">
        <v>0</v>
      </c>
    </row>
    <row r="522" spans="1:3" ht="30">
      <c r="A522" s="3" t="s">
        <v>691</v>
      </c>
      <c r="B522" s="3" t="s">
        <v>670</v>
      </c>
      <c r="C522" s="4">
        <v>0</v>
      </c>
    </row>
    <row r="523" spans="1:3" ht="30">
      <c r="A523" s="3" t="s">
        <v>692</v>
      </c>
      <c r="B523" s="3" t="s">
        <v>670</v>
      </c>
      <c r="C523" s="4">
        <v>0</v>
      </c>
    </row>
    <row r="524" spans="1:3" ht="30">
      <c r="A524" s="3" t="s">
        <v>693</v>
      </c>
      <c r="B524" s="3" t="s">
        <v>670</v>
      </c>
      <c r="C524" s="4">
        <v>0</v>
      </c>
    </row>
    <row r="525" spans="1:3" ht="30">
      <c r="A525" s="3" t="s">
        <v>694</v>
      </c>
      <c r="B525" s="3" t="s">
        <v>695</v>
      </c>
      <c r="C525" s="4">
        <v>0</v>
      </c>
    </row>
    <row r="526" spans="1:3" ht="30">
      <c r="A526" s="3" t="s">
        <v>696</v>
      </c>
      <c r="B526" s="3" t="s">
        <v>695</v>
      </c>
      <c r="C526" s="4">
        <v>0</v>
      </c>
    </row>
    <row r="527" spans="1:3" ht="30">
      <c r="A527" s="3" t="s">
        <v>697</v>
      </c>
      <c r="B527" s="3" t="s">
        <v>695</v>
      </c>
      <c r="C527" s="4">
        <v>0</v>
      </c>
    </row>
    <row r="528" spans="1:3" ht="30">
      <c r="A528" s="3" t="s">
        <v>698</v>
      </c>
      <c r="B528" s="3" t="s">
        <v>695</v>
      </c>
      <c r="C528" s="4">
        <v>0</v>
      </c>
    </row>
    <row r="529" spans="1:3" ht="30">
      <c r="A529" s="3" t="s">
        <v>699</v>
      </c>
      <c r="B529" s="3" t="s">
        <v>695</v>
      </c>
      <c r="C529" s="4">
        <v>0</v>
      </c>
    </row>
    <row r="530" spans="1:3" ht="30">
      <c r="A530" s="3" t="s">
        <v>700</v>
      </c>
      <c r="B530" s="3" t="s">
        <v>695</v>
      </c>
      <c r="C530" s="4">
        <v>0</v>
      </c>
    </row>
    <row r="531" spans="1:3" ht="30">
      <c r="A531" s="3" t="s">
        <v>701</v>
      </c>
      <c r="B531" s="3" t="s">
        <v>695</v>
      </c>
      <c r="C531" s="4">
        <v>0</v>
      </c>
    </row>
    <row r="532" spans="1:3" ht="30">
      <c r="A532" s="3" t="s">
        <v>702</v>
      </c>
      <c r="B532" s="3" t="s">
        <v>695</v>
      </c>
      <c r="C532" s="4">
        <v>0</v>
      </c>
    </row>
    <row r="533" spans="1:3" ht="30">
      <c r="A533" s="3" t="s">
        <v>703</v>
      </c>
      <c r="B533" s="3" t="s">
        <v>695</v>
      </c>
      <c r="C533" s="4">
        <v>0</v>
      </c>
    </row>
    <row r="534" spans="1:3" ht="30">
      <c r="A534" s="3" t="s">
        <v>704</v>
      </c>
      <c r="B534" s="3" t="s">
        <v>695</v>
      </c>
      <c r="C534" s="4">
        <v>0</v>
      </c>
    </row>
    <row r="535" spans="1:3" ht="30">
      <c r="A535" s="3" t="s">
        <v>705</v>
      </c>
      <c r="B535" s="3" t="s">
        <v>695</v>
      </c>
      <c r="C535" s="4">
        <v>0</v>
      </c>
    </row>
    <row r="536" spans="1:3" ht="30">
      <c r="A536" s="3" t="s">
        <v>706</v>
      </c>
      <c r="B536" s="3" t="s">
        <v>695</v>
      </c>
      <c r="C536" s="4">
        <v>0</v>
      </c>
    </row>
    <row r="537" spans="1:3" ht="30">
      <c r="A537" s="3" t="s">
        <v>707</v>
      </c>
      <c r="B537" s="3" t="s">
        <v>695</v>
      </c>
      <c r="C537" s="4">
        <v>0</v>
      </c>
    </row>
    <row r="538" spans="1:3" ht="30">
      <c r="A538" s="3" t="s">
        <v>708</v>
      </c>
      <c r="B538" s="3" t="s">
        <v>695</v>
      </c>
      <c r="C538" s="4">
        <v>0</v>
      </c>
    </row>
    <row r="539" spans="1:3" ht="30">
      <c r="A539" s="3" t="s">
        <v>709</v>
      </c>
      <c r="B539" s="3" t="s">
        <v>695</v>
      </c>
      <c r="C539" s="4">
        <v>0</v>
      </c>
    </row>
    <row r="540" spans="1:3" ht="30">
      <c r="A540" s="3" t="s">
        <v>710</v>
      </c>
      <c r="B540" s="3" t="s">
        <v>695</v>
      </c>
      <c r="C540" s="4">
        <v>0</v>
      </c>
    </row>
    <row r="541" spans="1:3" ht="30">
      <c r="A541" s="3" t="s">
        <v>711</v>
      </c>
      <c r="B541" s="3" t="s">
        <v>712</v>
      </c>
      <c r="C541" s="4">
        <v>0</v>
      </c>
    </row>
    <row r="542" spans="1:3" ht="30">
      <c r="A542" s="3" t="s">
        <v>713</v>
      </c>
      <c r="B542" s="3" t="s">
        <v>712</v>
      </c>
      <c r="C542" s="4">
        <v>0</v>
      </c>
    </row>
    <row r="543" spans="1:3" ht="30">
      <c r="A543" s="3" t="s">
        <v>714</v>
      </c>
      <c r="B543" s="3" t="s">
        <v>712</v>
      </c>
      <c r="C543" s="4">
        <v>0</v>
      </c>
    </row>
    <row r="544" spans="1:3" ht="30">
      <c r="A544" s="3" t="s">
        <v>715</v>
      </c>
      <c r="B544" s="3" t="s">
        <v>712</v>
      </c>
      <c r="C544" s="4">
        <v>0</v>
      </c>
    </row>
    <row r="545" spans="1:3" ht="30">
      <c r="A545" s="3" t="s">
        <v>716</v>
      </c>
      <c r="B545" s="3" t="s">
        <v>712</v>
      </c>
      <c r="C545" s="4">
        <v>0</v>
      </c>
    </row>
    <row r="546" spans="1:3" ht="30">
      <c r="A546" s="3" t="s">
        <v>717</v>
      </c>
      <c r="B546" s="3" t="s">
        <v>712</v>
      </c>
      <c r="C546" s="4">
        <v>0</v>
      </c>
    </row>
    <row r="547" spans="1:3" ht="30">
      <c r="A547" s="3" t="s">
        <v>718</v>
      </c>
      <c r="B547" s="3" t="s">
        <v>712</v>
      </c>
      <c r="C547" s="4">
        <v>0</v>
      </c>
    </row>
    <row r="548" spans="1:3" ht="30">
      <c r="A548" s="3" t="s">
        <v>719</v>
      </c>
      <c r="B548" s="3" t="s">
        <v>712</v>
      </c>
      <c r="C548" s="4">
        <v>0</v>
      </c>
    </row>
    <row r="549" spans="1:3">
      <c r="A549" s="1"/>
      <c r="B549" s="5" t="s">
        <v>720</v>
      </c>
      <c r="C549" s="6">
        <f>SUM($C$479:$C$548)</f>
        <v>994000</v>
      </c>
    </row>
    <row r="550" spans="1:3">
      <c r="A550" s="1"/>
      <c r="B550" s="5" t="s">
        <v>721</v>
      </c>
      <c r="C550" s="6">
        <f t="shared" ref="C550" si="22">(C475+C549)</f>
        <v>2163000</v>
      </c>
    </row>
    <row r="551" spans="1:3">
      <c r="A551" s="1"/>
      <c r="B551" s="5" t="s">
        <v>722</v>
      </c>
      <c r="C551" s="6">
        <f t="shared" ref="C551" si="23">(C550)</f>
        <v>2163000</v>
      </c>
    </row>
    <row r="552" spans="1:3">
      <c r="A552" s="1"/>
      <c r="B552" s="5" t="s">
        <v>723</v>
      </c>
      <c r="C552" s="6">
        <f t="shared" ref="C552" si="24">(C146+C261+C310+C379+C451+C551)</f>
        <v>46752939.119999997</v>
      </c>
    </row>
  </sheetData>
  <mergeCells count="29">
    <mergeCell ref="A455:C455"/>
    <mergeCell ref="A203:C203"/>
    <mergeCell ref="A234:C234"/>
    <mergeCell ref="A263:C263"/>
    <mergeCell ref="A265:C265"/>
    <mergeCell ref="A292:C292"/>
    <mergeCell ref="A312:C312"/>
    <mergeCell ref="A314:C314"/>
    <mergeCell ref="A381:C381"/>
    <mergeCell ref="A383:C383"/>
    <mergeCell ref="A441:C441"/>
    <mergeCell ref="A453:C453"/>
    <mergeCell ref="A194:C194"/>
    <mergeCell ref="A7:C7"/>
    <mergeCell ref="A9:C9"/>
    <mergeCell ref="A33:C33"/>
    <mergeCell ref="A42:C42"/>
    <mergeCell ref="A50:C50"/>
    <mergeCell ref="A101:C101"/>
    <mergeCell ref="A115:C115"/>
    <mergeCell ref="A134:C134"/>
    <mergeCell ref="A148:C148"/>
    <mergeCell ref="A150:C150"/>
    <mergeCell ref="A168:C168"/>
    <mergeCell ref="A5:C5"/>
    <mergeCell ref="C1:C3"/>
    <mergeCell ref="A1:B1"/>
    <mergeCell ref="A2:B2"/>
    <mergeCell ref="A3:B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43"/>
  <sheetViews>
    <sheetView tabSelected="1" topLeftCell="A1116" workbookViewId="0">
      <selection activeCell="C1143" sqref="C1143"/>
    </sheetView>
  </sheetViews>
  <sheetFormatPr defaultColWidth="0" defaultRowHeight="15" zeroHeight="1"/>
  <cols>
    <col min="1" max="1" width="15.7109375" customWidth="1"/>
    <col min="2" max="2" width="85.7109375" customWidth="1"/>
    <col min="3" max="3" width="15.7109375" customWidth="1"/>
    <col min="4" max="16384" width="9.140625" hidden="1"/>
  </cols>
  <sheetData>
    <row r="1" spans="1:3">
      <c r="A1" s="8" t="s">
        <v>0</v>
      </c>
      <c r="B1" s="8"/>
      <c r="C1" s="9" t="s">
        <v>724</v>
      </c>
    </row>
    <row r="2" spans="1:3">
      <c r="A2" s="8" t="s">
        <v>1</v>
      </c>
      <c r="B2" s="8"/>
      <c r="C2" s="10"/>
    </row>
    <row r="3" spans="1:3">
      <c r="A3" s="8" t="s">
        <v>2</v>
      </c>
      <c r="B3" s="8"/>
      <c r="C3" s="11"/>
    </row>
    <row r="4" spans="1:3">
      <c r="A4" s="1"/>
      <c r="B4" s="1"/>
      <c r="C4" s="1"/>
    </row>
    <row r="5" spans="1:3">
      <c r="A5" s="7" t="s">
        <v>725</v>
      </c>
      <c r="B5" s="7"/>
      <c r="C5" s="7"/>
    </row>
    <row r="6" spans="1:3">
      <c r="A6" s="7" t="s">
        <v>726</v>
      </c>
      <c r="B6" s="7"/>
      <c r="C6" s="7"/>
    </row>
    <row r="7" spans="1:3">
      <c r="A7" s="1"/>
      <c r="B7" s="1"/>
      <c r="C7" s="1"/>
    </row>
    <row r="8" spans="1:3">
      <c r="A8" s="8" t="s">
        <v>727</v>
      </c>
      <c r="B8" s="8"/>
      <c r="C8" s="8"/>
    </row>
    <row r="9" spans="1:3">
      <c r="A9" s="2" t="s">
        <v>8</v>
      </c>
      <c r="B9" s="2" t="s">
        <v>9</v>
      </c>
      <c r="C9" s="2" t="s">
        <v>10</v>
      </c>
    </row>
    <row r="10" spans="1:3">
      <c r="A10" s="8" t="s">
        <v>728</v>
      </c>
      <c r="B10" s="8"/>
      <c r="C10" s="8"/>
    </row>
    <row r="11" spans="1:3">
      <c r="A11" s="2" t="s">
        <v>729</v>
      </c>
      <c r="B11" s="8" t="s">
        <v>730</v>
      </c>
      <c r="C11" s="8"/>
    </row>
    <row r="12" spans="1:3">
      <c r="A12" s="2" t="s">
        <v>731</v>
      </c>
      <c r="B12" s="8" t="s">
        <v>732</v>
      </c>
      <c r="C12" s="8"/>
    </row>
    <row r="13" spans="1:3">
      <c r="A13" s="2" t="s">
        <v>733</v>
      </c>
      <c r="B13" s="8" t="s">
        <v>734</v>
      </c>
      <c r="C13" s="8"/>
    </row>
    <row r="14" spans="1:3" ht="30">
      <c r="A14" s="3" t="s">
        <v>735</v>
      </c>
      <c r="B14" s="3" t="s">
        <v>736</v>
      </c>
      <c r="C14" s="4">
        <v>166651</v>
      </c>
    </row>
    <row r="15" spans="1:3">
      <c r="A15" s="1"/>
      <c r="B15" s="5" t="s">
        <v>737</v>
      </c>
      <c r="C15" s="6">
        <f>SUM($C$14:$C$14)</f>
        <v>166651</v>
      </c>
    </row>
    <row r="16" spans="1:3">
      <c r="A16" s="2" t="s">
        <v>738</v>
      </c>
      <c r="B16" s="8" t="s">
        <v>739</v>
      </c>
      <c r="C16" s="8"/>
    </row>
    <row r="17" spans="1:3">
      <c r="A17" s="3" t="s">
        <v>740</v>
      </c>
      <c r="B17" s="3" t="s">
        <v>741</v>
      </c>
      <c r="C17" s="4">
        <v>12898</v>
      </c>
    </row>
    <row r="18" spans="1:3">
      <c r="A18" s="3" t="s">
        <v>742</v>
      </c>
      <c r="B18" s="3" t="s">
        <v>743</v>
      </c>
      <c r="C18" s="4">
        <v>987</v>
      </c>
    </row>
    <row r="19" spans="1:3">
      <c r="A19" s="3" t="s">
        <v>744</v>
      </c>
      <c r="B19" s="3" t="s">
        <v>745</v>
      </c>
      <c r="C19" s="4">
        <v>4624</v>
      </c>
    </row>
    <row r="20" spans="1:3">
      <c r="A20" s="3" t="s">
        <v>746</v>
      </c>
      <c r="B20" s="3" t="s">
        <v>747</v>
      </c>
      <c r="C20" s="4">
        <v>2991</v>
      </c>
    </row>
    <row r="21" spans="1:3" ht="30">
      <c r="A21" s="3" t="s">
        <v>748</v>
      </c>
      <c r="B21" s="3" t="s">
        <v>749</v>
      </c>
      <c r="C21" s="4">
        <v>125617.63</v>
      </c>
    </row>
    <row r="22" spans="1:3">
      <c r="A22" s="1"/>
      <c r="B22" s="5" t="s">
        <v>750</v>
      </c>
      <c r="C22" s="6">
        <f>SUM($C$17:$C$21)</f>
        <v>147117.63</v>
      </c>
    </row>
    <row r="23" spans="1:3">
      <c r="A23" s="2" t="s">
        <v>751</v>
      </c>
      <c r="B23" s="8" t="s">
        <v>752</v>
      </c>
      <c r="C23" s="8"/>
    </row>
    <row r="24" spans="1:3" ht="30">
      <c r="A24" s="3" t="s">
        <v>753</v>
      </c>
      <c r="B24" s="3" t="s">
        <v>754</v>
      </c>
      <c r="C24" s="4">
        <v>568.16</v>
      </c>
    </row>
    <row r="25" spans="1:3">
      <c r="A25" s="1"/>
      <c r="B25" s="5" t="s">
        <v>755</v>
      </c>
      <c r="C25" s="6">
        <f>SUM($C$24:$C$24)</f>
        <v>568.16</v>
      </c>
    </row>
    <row r="26" spans="1:3">
      <c r="A26" s="1"/>
      <c r="B26" s="5" t="s">
        <v>756</v>
      </c>
      <c r="C26" s="6">
        <f t="shared" ref="C26" si="0">(C15+C22+C25)</f>
        <v>314336.78999999998</v>
      </c>
    </row>
    <row r="27" spans="1:3">
      <c r="A27" s="2" t="s">
        <v>757</v>
      </c>
      <c r="B27" s="8" t="s">
        <v>758</v>
      </c>
      <c r="C27" s="8"/>
    </row>
    <row r="28" spans="1:3">
      <c r="A28" s="2" t="s">
        <v>759</v>
      </c>
      <c r="B28" s="8" t="s">
        <v>760</v>
      </c>
      <c r="C28" s="8"/>
    </row>
    <row r="29" spans="1:3">
      <c r="A29" s="3" t="s">
        <v>761</v>
      </c>
      <c r="B29" s="3" t="s">
        <v>762</v>
      </c>
      <c r="C29" s="4">
        <v>820</v>
      </c>
    </row>
    <row r="30" spans="1:3" ht="45">
      <c r="A30" s="3" t="s">
        <v>763</v>
      </c>
      <c r="B30" s="3" t="s">
        <v>764</v>
      </c>
      <c r="C30" s="4">
        <v>10000</v>
      </c>
    </row>
    <row r="31" spans="1:3">
      <c r="A31" s="3" t="s">
        <v>765</v>
      </c>
      <c r="B31" s="3" t="s">
        <v>766</v>
      </c>
      <c r="C31" s="4">
        <v>639.6</v>
      </c>
    </row>
    <row r="32" spans="1:3">
      <c r="A32" s="3" t="s">
        <v>767</v>
      </c>
      <c r="B32" s="3" t="s">
        <v>768</v>
      </c>
      <c r="C32" s="4">
        <v>4000</v>
      </c>
    </row>
    <row r="33" spans="1:3">
      <c r="A33" s="3" t="s">
        <v>769</v>
      </c>
      <c r="B33" s="3" t="s">
        <v>770</v>
      </c>
      <c r="C33" s="4">
        <v>400</v>
      </c>
    </row>
    <row r="34" spans="1:3">
      <c r="A34" s="3" t="s">
        <v>771</v>
      </c>
      <c r="B34" s="3" t="s">
        <v>772</v>
      </c>
      <c r="C34" s="4">
        <v>10000</v>
      </c>
    </row>
    <row r="35" spans="1:3" ht="60">
      <c r="A35" s="3" t="s">
        <v>773</v>
      </c>
      <c r="B35" s="3" t="s">
        <v>774</v>
      </c>
      <c r="C35" s="4">
        <v>10000</v>
      </c>
    </row>
    <row r="36" spans="1:3">
      <c r="A36" s="3" t="s">
        <v>775</v>
      </c>
      <c r="B36" s="3" t="s">
        <v>776</v>
      </c>
      <c r="C36" s="4">
        <v>350</v>
      </c>
    </row>
    <row r="37" spans="1:3">
      <c r="A37" s="3" t="s">
        <v>777</v>
      </c>
      <c r="B37" s="3" t="s">
        <v>778</v>
      </c>
      <c r="C37" s="4">
        <v>58000</v>
      </c>
    </row>
    <row r="38" spans="1:3">
      <c r="A38" s="1"/>
      <c r="B38" s="5" t="s">
        <v>779</v>
      </c>
      <c r="C38" s="6">
        <f>SUM($C$29:$C$37)</f>
        <v>94209.600000000006</v>
      </c>
    </row>
    <row r="39" spans="1:3">
      <c r="A39" s="2" t="s">
        <v>780</v>
      </c>
      <c r="B39" s="8" t="s">
        <v>781</v>
      </c>
      <c r="C39" s="8"/>
    </row>
    <row r="40" spans="1:3" ht="45">
      <c r="A40" s="3" t="s">
        <v>782</v>
      </c>
      <c r="B40" s="3" t="s">
        <v>783</v>
      </c>
      <c r="C40" s="4">
        <v>189973</v>
      </c>
    </row>
    <row r="41" spans="1:3">
      <c r="A41" s="3" t="s">
        <v>784</v>
      </c>
      <c r="B41" s="3" t="s">
        <v>785</v>
      </c>
      <c r="C41" s="4">
        <v>8683</v>
      </c>
    </row>
    <row r="42" spans="1:3" ht="45">
      <c r="A42" s="3" t="s">
        <v>786</v>
      </c>
      <c r="B42" s="3" t="s">
        <v>787</v>
      </c>
      <c r="C42" s="4">
        <v>77400</v>
      </c>
    </row>
    <row r="43" spans="1:3">
      <c r="A43" s="3" t="s">
        <v>788</v>
      </c>
      <c r="B43" s="3" t="s">
        <v>743</v>
      </c>
      <c r="C43" s="4">
        <v>1544</v>
      </c>
    </row>
    <row r="44" spans="1:3">
      <c r="A44" s="3" t="s">
        <v>789</v>
      </c>
      <c r="B44" s="3" t="s">
        <v>790</v>
      </c>
      <c r="C44" s="4">
        <v>2544</v>
      </c>
    </row>
    <row r="45" spans="1:3">
      <c r="A45" s="3" t="s">
        <v>791</v>
      </c>
      <c r="B45" s="3" t="s">
        <v>792</v>
      </c>
      <c r="C45" s="4">
        <v>6045</v>
      </c>
    </row>
    <row r="46" spans="1:3">
      <c r="A46" s="3" t="s">
        <v>793</v>
      </c>
      <c r="B46" s="3" t="s">
        <v>794</v>
      </c>
      <c r="C46" s="4">
        <v>1884</v>
      </c>
    </row>
    <row r="47" spans="1:3">
      <c r="A47" s="3" t="s">
        <v>795</v>
      </c>
      <c r="B47" s="3" t="s">
        <v>796</v>
      </c>
      <c r="C47" s="4">
        <v>197</v>
      </c>
    </row>
    <row r="48" spans="1:3">
      <c r="A48" s="3" t="s">
        <v>797</v>
      </c>
      <c r="B48" s="3" t="s">
        <v>798</v>
      </c>
      <c r="C48" s="4">
        <v>1249</v>
      </c>
    </row>
    <row r="49" spans="1:3">
      <c r="A49" s="3" t="s">
        <v>799</v>
      </c>
      <c r="B49" s="3" t="s">
        <v>800</v>
      </c>
      <c r="C49" s="4">
        <v>501</v>
      </c>
    </row>
    <row r="50" spans="1:3" ht="45">
      <c r="A50" s="3" t="s">
        <v>801</v>
      </c>
      <c r="B50" s="3" t="s">
        <v>802</v>
      </c>
      <c r="C50" s="4">
        <v>13322</v>
      </c>
    </row>
    <row r="51" spans="1:3">
      <c r="A51" s="1"/>
      <c r="B51" s="5" t="s">
        <v>803</v>
      </c>
      <c r="C51" s="6">
        <f>SUM($C$40:$C$50)</f>
        <v>303342</v>
      </c>
    </row>
    <row r="52" spans="1:3">
      <c r="A52" s="2" t="s">
        <v>804</v>
      </c>
      <c r="B52" s="8" t="s">
        <v>805</v>
      </c>
      <c r="C52" s="8"/>
    </row>
    <row r="53" spans="1:3">
      <c r="A53" s="3" t="s">
        <v>806</v>
      </c>
      <c r="B53" s="3" t="s">
        <v>807</v>
      </c>
      <c r="C53" s="4">
        <v>27000</v>
      </c>
    </row>
    <row r="54" spans="1:3">
      <c r="A54" s="3" t="s">
        <v>808</v>
      </c>
      <c r="B54" s="3" t="s">
        <v>809</v>
      </c>
      <c r="C54" s="4">
        <v>21266.83</v>
      </c>
    </row>
    <row r="55" spans="1:3">
      <c r="A55" s="1"/>
      <c r="B55" s="5" t="s">
        <v>810</v>
      </c>
      <c r="C55" s="6">
        <f>SUM($C$53:$C$54)</f>
        <v>48266.83</v>
      </c>
    </row>
    <row r="56" spans="1:3">
      <c r="A56" s="1"/>
      <c r="B56" s="5" t="s">
        <v>811</v>
      </c>
      <c r="C56" s="6">
        <f t="shared" ref="C56" si="1">(C38+C51+C55)</f>
        <v>445818.43</v>
      </c>
    </row>
    <row r="57" spans="1:3">
      <c r="A57" s="2" t="s">
        <v>812</v>
      </c>
      <c r="B57" s="8" t="s">
        <v>813</v>
      </c>
      <c r="C57" s="8"/>
    </row>
    <row r="58" spans="1:3">
      <c r="A58" s="2" t="s">
        <v>814</v>
      </c>
      <c r="B58" s="8" t="s">
        <v>815</v>
      </c>
      <c r="C58" s="8"/>
    </row>
    <row r="59" spans="1:3">
      <c r="A59" s="3" t="s">
        <v>816</v>
      </c>
      <c r="B59" s="3" t="s">
        <v>817</v>
      </c>
      <c r="C59" s="4">
        <v>30000</v>
      </c>
    </row>
    <row r="60" spans="1:3">
      <c r="A60" s="3" t="s">
        <v>818</v>
      </c>
      <c r="B60" s="3" t="s">
        <v>819</v>
      </c>
      <c r="C60" s="4">
        <v>2000</v>
      </c>
    </row>
    <row r="61" spans="1:3">
      <c r="A61" s="3" t="s">
        <v>820</v>
      </c>
      <c r="B61" s="3" t="s">
        <v>821</v>
      </c>
      <c r="C61" s="4">
        <v>80000</v>
      </c>
    </row>
    <row r="62" spans="1:3">
      <c r="A62" s="3" t="s">
        <v>822</v>
      </c>
      <c r="B62" s="3" t="s">
        <v>823</v>
      </c>
      <c r="C62" s="4">
        <v>10000</v>
      </c>
    </row>
    <row r="63" spans="1:3">
      <c r="A63" s="1"/>
      <c r="B63" s="5" t="s">
        <v>824</v>
      </c>
      <c r="C63" s="6">
        <f>SUM($C$59:$C$62)</f>
        <v>122000</v>
      </c>
    </row>
    <row r="64" spans="1:3">
      <c r="A64" s="1"/>
      <c r="B64" s="5" t="s">
        <v>825</v>
      </c>
      <c r="C64" s="6">
        <f t="shared" ref="C64" si="2">(C63)</f>
        <v>122000</v>
      </c>
    </row>
    <row r="65" spans="1:3">
      <c r="A65" s="2" t="s">
        <v>826</v>
      </c>
      <c r="B65" s="8" t="s">
        <v>827</v>
      </c>
      <c r="C65" s="8"/>
    </row>
    <row r="66" spans="1:3">
      <c r="A66" s="2" t="s">
        <v>828</v>
      </c>
      <c r="B66" s="8" t="s">
        <v>829</v>
      </c>
      <c r="C66" s="8"/>
    </row>
    <row r="67" spans="1:3">
      <c r="A67" s="3" t="s">
        <v>830</v>
      </c>
      <c r="B67" s="3" t="s">
        <v>831</v>
      </c>
      <c r="C67" s="4">
        <v>5000</v>
      </c>
    </row>
    <row r="68" spans="1:3">
      <c r="A68" s="3" t="s">
        <v>832</v>
      </c>
      <c r="B68" s="3" t="s">
        <v>833</v>
      </c>
      <c r="C68" s="4">
        <v>106123</v>
      </c>
    </row>
    <row r="69" spans="1:3">
      <c r="A69" s="3" t="s">
        <v>834</v>
      </c>
      <c r="B69" s="3" t="s">
        <v>835</v>
      </c>
      <c r="C69" s="4">
        <v>130000</v>
      </c>
    </row>
    <row r="70" spans="1:3">
      <c r="A70" s="3" t="s">
        <v>836</v>
      </c>
      <c r="B70" s="3" t="s">
        <v>837</v>
      </c>
      <c r="C70" s="4">
        <v>5090</v>
      </c>
    </row>
    <row r="71" spans="1:3">
      <c r="A71" s="3" t="s">
        <v>838</v>
      </c>
      <c r="B71" s="3" t="s">
        <v>839</v>
      </c>
      <c r="C71" s="4">
        <v>100</v>
      </c>
    </row>
    <row r="72" spans="1:3">
      <c r="A72" s="1"/>
      <c r="B72" s="5" t="s">
        <v>840</v>
      </c>
      <c r="C72" s="6">
        <f>SUM($C$67:$C$71)</f>
        <v>246313</v>
      </c>
    </row>
    <row r="73" spans="1:3">
      <c r="A73" s="1"/>
      <c r="B73" s="5" t="s">
        <v>841</v>
      </c>
      <c r="C73" s="6">
        <f t="shared" ref="C73" si="3">(C72)</f>
        <v>246313</v>
      </c>
    </row>
    <row r="74" spans="1:3">
      <c r="A74" s="2" t="s">
        <v>842</v>
      </c>
      <c r="B74" s="8" t="s">
        <v>843</v>
      </c>
      <c r="C74" s="8"/>
    </row>
    <row r="75" spans="1:3">
      <c r="A75" s="2" t="s">
        <v>844</v>
      </c>
      <c r="B75" s="8" t="s">
        <v>845</v>
      </c>
      <c r="C75" s="8"/>
    </row>
    <row r="76" spans="1:3">
      <c r="A76" s="3" t="s">
        <v>846</v>
      </c>
      <c r="B76" s="3" t="s">
        <v>847</v>
      </c>
      <c r="C76" s="4">
        <v>10000</v>
      </c>
    </row>
    <row r="77" spans="1:3">
      <c r="A77" s="3" t="s">
        <v>848</v>
      </c>
      <c r="B77" s="3" t="s">
        <v>849</v>
      </c>
      <c r="C77" s="4">
        <v>10000</v>
      </c>
    </row>
    <row r="78" spans="1:3">
      <c r="A78" s="1"/>
      <c r="B78" s="5" t="s">
        <v>850</v>
      </c>
      <c r="C78" s="6">
        <f>SUM($C$76:$C$77)</f>
        <v>20000</v>
      </c>
    </row>
    <row r="79" spans="1:3">
      <c r="A79" s="2" t="s">
        <v>851</v>
      </c>
      <c r="B79" s="8" t="s">
        <v>852</v>
      </c>
      <c r="C79" s="8"/>
    </row>
    <row r="80" spans="1:3">
      <c r="A80" s="3" t="s">
        <v>853</v>
      </c>
      <c r="B80" s="3" t="s">
        <v>854</v>
      </c>
      <c r="C80" s="4">
        <v>10000</v>
      </c>
    </row>
    <row r="81" spans="1:3" ht="30">
      <c r="A81" s="3" t="s">
        <v>855</v>
      </c>
      <c r="B81" s="3" t="s">
        <v>856</v>
      </c>
      <c r="C81" s="4">
        <v>8000</v>
      </c>
    </row>
    <row r="82" spans="1:3">
      <c r="A82" s="3" t="s">
        <v>857</v>
      </c>
      <c r="B82" s="3" t="s">
        <v>858</v>
      </c>
      <c r="C82" s="4">
        <v>8000</v>
      </c>
    </row>
    <row r="83" spans="1:3">
      <c r="A83" s="1"/>
      <c r="B83" s="5" t="s">
        <v>859</v>
      </c>
      <c r="C83" s="6">
        <f>SUM($C$80:$C$82)</f>
        <v>26000</v>
      </c>
    </row>
    <row r="84" spans="1:3">
      <c r="A84" s="2" t="s">
        <v>860</v>
      </c>
      <c r="B84" s="8" t="s">
        <v>861</v>
      </c>
      <c r="C84" s="8"/>
    </row>
    <row r="85" spans="1:3">
      <c r="A85" s="3" t="s">
        <v>862</v>
      </c>
      <c r="B85" s="3" t="s">
        <v>863</v>
      </c>
      <c r="C85" s="4">
        <v>12000</v>
      </c>
    </row>
    <row r="86" spans="1:3">
      <c r="A86" s="3" t="s">
        <v>864</v>
      </c>
      <c r="B86" s="3" t="s">
        <v>865</v>
      </c>
      <c r="C86" s="4">
        <v>1500</v>
      </c>
    </row>
    <row r="87" spans="1:3">
      <c r="A87" s="3" t="s">
        <v>866</v>
      </c>
      <c r="B87" s="3" t="s">
        <v>867</v>
      </c>
      <c r="C87" s="4">
        <v>2000</v>
      </c>
    </row>
    <row r="88" spans="1:3">
      <c r="A88" s="3" t="s">
        <v>868</v>
      </c>
      <c r="B88" s="3" t="s">
        <v>869</v>
      </c>
      <c r="C88" s="4">
        <v>2500</v>
      </c>
    </row>
    <row r="89" spans="1:3">
      <c r="A89" s="3" t="s">
        <v>870</v>
      </c>
      <c r="B89" s="3" t="s">
        <v>871</v>
      </c>
      <c r="C89" s="4">
        <v>1500</v>
      </c>
    </row>
    <row r="90" spans="1:3">
      <c r="A90" s="3" t="s">
        <v>872</v>
      </c>
      <c r="B90" s="3" t="s">
        <v>873</v>
      </c>
      <c r="C90" s="4">
        <v>500</v>
      </c>
    </row>
    <row r="91" spans="1:3">
      <c r="A91" s="3" t="s">
        <v>874</v>
      </c>
      <c r="B91" s="3" t="s">
        <v>875</v>
      </c>
      <c r="C91" s="4">
        <v>10000</v>
      </c>
    </row>
    <row r="92" spans="1:3">
      <c r="A92" s="3" t="s">
        <v>876</v>
      </c>
      <c r="B92" s="3" t="s">
        <v>877</v>
      </c>
      <c r="C92" s="4">
        <v>10000</v>
      </c>
    </row>
    <row r="93" spans="1:3">
      <c r="A93" s="3" t="s">
        <v>878</v>
      </c>
      <c r="B93" s="3" t="s">
        <v>879</v>
      </c>
      <c r="C93" s="4">
        <v>2500</v>
      </c>
    </row>
    <row r="94" spans="1:3">
      <c r="A94" s="3" t="s">
        <v>880</v>
      </c>
      <c r="B94" s="3" t="s">
        <v>881</v>
      </c>
      <c r="C94" s="4">
        <v>2500</v>
      </c>
    </row>
    <row r="95" spans="1:3">
      <c r="A95" s="3" t="s">
        <v>882</v>
      </c>
      <c r="B95" s="3" t="s">
        <v>883</v>
      </c>
      <c r="C95" s="4">
        <v>1000</v>
      </c>
    </row>
    <row r="96" spans="1:3">
      <c r="A96" s="3" t="s">
        <v>884</v>
      </c>
      <c r="B96" s="3" t="s">
        <v>885</v>
      </c>
      <c r="C96" s="4">
        <v>10000</v>
      </c>
    </row>
    <row r="97" spans="1:3">
      <c r="A97" s="3" t="s">
        <v>886</v>
      </c>
      <c r="B97" s="3" t="s">
        <v>887</v>
      </c>
      <c r="C97" s="4">
        <v>10000</v>
      </c>
    </row>
    <row r="98" spans="1:3">
      <c r="A98" s="3" t="s">
        <v>888</v>
      </c>
      <c r="B98" s="3" t="s">
        <v>889</v>
      </c>
      <c r="C98" s="4">
        <v>1000</v>
      </c>
    </row>
    <row r="99" spans="1:3">
      <c r="A99" s="1"/>
      <c r="B99" s="5" t="s">
        <v>890</v>
      </c>
      <c r="C99" s="6">
        <f>SUM($C$85:$C$98)</f>
        <v>67000</v>
      </c>
    </row>
    <row r="100" spans="1:3">
      <c r="A100" s="2" t="s">
        <v>891</v>
      </c>
      <c r="B100" s="8" t="s">
        <v>892</v>
      </c>
      <c r="C100" s="8"/>
    </row>
    <row r="101" spans="1:3">
      <c r="A101" s="3" t="s">
        <v>893</v>
      </c>
      <c r="B101" s="3" t="s">
        <v>894</v>
      </c>
      <c r="C101" s="4">
        <v>12000</v>
      </c>
    </row>
    <row r="102" spans="1:3">
      <c r="A102" s="3" t="s">
        <v>895</v>
      </c>
      <c r="B102" s="3" t="s">
        <v>896</v>
      </c>
      <c r="C102" s="4">
        <v>5000</v>
      </c>
    </row>
    <row r="103" spans="1:3" ht="30">
      <c r="A103" s="3" t="s">
        <v>897</v>
      </c>
      <c r="B103" s="3" t="s">
        <v>898</v>
      </c>
      <c r="C103" s="4">
        <v>1100</v>
      </c>
    </row>
    <row r="104" spans="1:3">
      <c r="A104" s="3" t="s">
        <v>899</v>
      </c>
      <c r="B104" s="3" t="s">
        <v>900</v>
      </c>
      <c r="C104" s="4">
        <v>620</v>
      </c>
    </row>
    <row r="105" spans="1:3" ht="45">
      <c r="A105" s="3" t="s">
        <v>901</v>
      </c>
      <c r="B105" s="3" t="s">
        <v>902</v>
      </c>
      <c r="C105" s="4">
        <v>2000</v>
      </c>
    </row>
    <row r="106" spans="1:3">
      <c r="A106" s="1"/>
      <c r="B106" s="5" t="s">
        <v>903</v>
      </c>
      <c r="C106" s="6">
        <f>SUM($C$101:$C$105)</f>
        <v>20720</v>
      </c>
    </row>
    <row r="107" spans="1:3">
      <c r="A107" s="2" t="s">
        <v>904</v>
      </c>
      <c r="B107" s="8" t="s">
        <v>905</v>
      </c>
      <c r="C107" s="8"/>
    </row>
    <row r="108" spans="1:3">
      <c r="A108" s="3" t="s">
        <v>906</v>
      </c>
      <c r="B108" s="3" t="s">
        <v>907</v>
      </c>
      <c r="C108" s="4">
        <v>1500</v>
      </c>
    </row>
    <row r="109" spans="1:3">
      <c r="A109" s="1"/>
      <c r="B109" s="5" t="s">
        <v>908</v>
      </c>
      <c r="C109" s="6">
        <f>SUM($C$108:$C$108)</f>
        <v>1500</v>
      </c>
    </row>
    <row r="110" spans="1:3">
      <c r="A110" s="2" t="s">
        <v>909</v>
      </c>
      <c r="B110" s="8" t="s">
        <v>910</v>
      </c>
      <c r="C110" s="8"/>
    </row>
    <row r="111" spans="1:3" ht="30">
      <c r="A111" s="3" t="s">
        <v>911</v>
      </c>
      <c r="B111" s="3" t="s">
        <v>912</v>
      </c>
      <c r="C111" s="4">
        <v>475000</v>
      </c>
    </row>
    <row r="112" spans="1:3">
      <c r="A112" s="3" t="s">
        <v>913</v>
      </c>
      <c r="B112" s="3" t="s">
        <v>914</v>
      </c>
      <c r="C112" s="4">
        <v>1500</v>
      </c>
    </row>
    <row r="113" spans="1:3">
      <c r="A113" s="3" t="s">
        <v>915</v>
      </c>
      <c r="B113" s="3" t="s">
        <v>916</v>
      </c>
      <c r="C113" s="4">
        <v>500</v>
      </c>
    </row>
    <row r="114" spans="1:3">
      <c r="A114" s="3" t="s">
        <v>917</v>
      </c>
      <c r="B114" s="3" t="s">
        <v>918</v>
      </c>
      <c r="C114" s="4">
        <v>500</v>
      </c>
    </row>
    <row r="115" spans="1:3" ht="30">
      <c r="A115" s="3" t="s">
        <v>919</v>
      </c>
      <c r="B115" s="3" t="s">
        <v>920</v>
      </c>
      <c r="C115" s="4">
        <v>100905</v>
      </c>
    </row>
    <row r="116" spans="1:3">
      <c r="A116" s="1"/>
      <c r="B116" s="5" t="s">
        <v>921</v>
      </c>
      <c r="C116" s="6">
        <f>SUM($C$111:$C$115)</f>
        <v>578405</v>
      </c>
    </row>
    <row r="117" spans="1:3">
      <c r="A117" s="1"/>
      <c r="B117" s="5" t="s">
        <v>922</v>
      </c>
      <c r="C117" s="6">
        <f t="shared" ref="C117" si="4">(C78+C83+C99+C106+C109+C116)</f>
        <v>713625</v>
      </c>
    </row>
    <row r="118" spans="1:3">
      <c r="A118" s="2" t="s">
        <v>923</v>
      </c>
      <c r="B118" s="8" t="s">
        <v>924</v>
      </c>
      <c r="C118" s="8"/>
    </row>
    <row r="119" spans="1:3">
      <c r="A119" s="2" t="s">
        <v>925</v>
      </c>
      <c r="B119" s="8" t="s">
        <v>926</v>
      </c>
      <c r="C119" s="8"/>
    </row>
    <row r="120" spans="1:3">
      <c r="A120" s="3" t="s">
        <v>927</v>
      </c>
      <c r="B120" s="3" t="s">
        <v>928</v>
      </c>
      <c r="C120" s="4">
        <v>14436.18</v>
      </c>
    </row>
    <row r="121" spans="1:3">
      <c r="A121" s="3" t="s">
        <v>929</v>
      </c>
      <c r="B121" s="3" t="s">
        <v>930</v>
      </c>
      <c r="C121" s="4">
        <v>2000</v>
      </c>
    </row>
    <row r="122" spans="1:3">
      <c r="A122" s="3" t="s">
        <v>931</v>
      </c>
      <c r="B122" s="3" t="s">
        <v>932</v>
      </c>
      <c r="C122" s="4">
        <v>18650.810000000001</v>
      </c>
    </row>
    <row r="123" spans="1:3">
      <c r="A123" s="1"/>
      <c r="B123" s="5" t="s">
        <v>933</v>
      </c>
      <c r="C123" s="6">
        <f>SUM($C$120:$C$122)</f>
        <v>35086.990000000005</v>
      </c>
    </row>
    <row r="124" spans="1:3">
      <c r="A124" s="2" t="s">
        <v>934</v>
      </c>
      <c r="B124" s="8" t="s">
        <v>935</v>
      </c>
      <c r="C124" s="8"/>
    </row>
    <row r="125" spans="1:3">
      <c r="A125" s="3" t="s">
        <v>936</v>
      </c>
      <c r="B125" s="3" t="s">
        <v>937</v>
      </c>
      <c r="C125" s="4">
        <v>619216.59</v>
      </c>
    </row>
    <row r="126" spans="1:3">
      <c r="A126" s="3" t="s">
        <v>938</v>
      </c>
      <c r="B126" s="3" t="s">
        <v>939</v>
      </c>
      <c r="C126" s="4">
        <v>20000</v>
      </c>
    </row>
    <row r="127" spans="1:3">
      <c r="A127" s="3" t="s">
        <v>940</v>
      </c>
      <c r="B127" s="3" t="s">
        <v>941</v>
      </c>
      <c r="C127" s="4">
        <v>607742.14</v>
      </c>
    </row>
    <row r="128" spans="1:3">
      <c r="A128" s="1"/>
      <c r="B128" s="5" t="s">
        <v>942</v>
      </c>
      <c r="C128" s="6">
        <f>SUM($C$125:$C$127)</f>
        <v>1246958.73</v>
      </c>
    </row>
    <row r="129" spans="1:3">
      <c r="A129" s="1"/>
      <c r="B129" s="5" t="s">
        <v>943</v>
      </c>
      <c r="C129" s="6">
        <f t="shared" ref="C129" si="5">(C123+C128)</f>
        <v>1282045.72</v>
      </c>
    </row>
    <row r="130" spans="1:3">
      <c r="A130" s="2" t="s">
        <v>944</v>
      </c>
      <c r="B130" s="8" t="s">
        <v>945</v>
      </c>
      <c r="C130" s="8"/>
    </row>
    <row r="131" spans="1:3">
      <c r="A131" s="2" t="s">
        <v>946</v>
      </c>
      <c r="B131" s="8" t="s">
        <v>947</v>
      </c>
      <c r="C131" s="8"/>
    </row>
    <row r="132" spans="1:3">
      <c r="A132" s="3" t="s">
        <v>948</v>
      </c>
      <c r="B132" s="3" t="s">
        <v>949</v>
      </c>
      <c r="C132" s="4">
        <v>768000</v>
      </c>
    </row>
    <row r="133" spans="1:3">
      <c r="A133" s="3" t="s">
        <v>950</v>
      </c>
      <c r="B133" s="3" t="s">
        <v>951</v>
      </c>
      <c r="C133" s="4">
        <v>42520</v>
      </c>
    </row>
    <row r="134" spans="1:3" ht="30">
      <c r="A134" s="3" t="s">
        <v>952</v>
      </c>
      <c r="B134" s="3" t="s">
        <v>953</v>
      </c>
      <c r="C134" s="4">
        <v>1680000</v>
      </c>
    </row>
    <row r="135" spans="1:3">
      <c r="A135" s="1"/>
      <c r="B135" s="5" t="s">
        <v>954</v>
      </c>
      <c r="C135" s="6">
        <f>SUM($C$132:$C$134)</f>
        <v>2490520</v>
      </c>
    </row>
    <row r="136" spans="1:3">
      <c r="A136" s="2" t="s">
        <v>955</v>
      </c>
      <c r="B136" s="8" t="s">
        <v>956</v>
      </c>
      <c r="C136" s="8"/>
    </row>
    <row r="137" spans="1:3" ht="45">
      <c r="A137" s="3" t="s">
        <v>957</v>
      </c>
      <c r="B137" s="3" t="s">
        <v>958</v>
      </c>
      <c r="C137" s="4">
        <v>8000</v>
      </c>
    </row>
    <row r="138" spans="1:3" ht="45">
      <c r="A138" s="3" t="s">
        <v>959</v>
      </c>
      <c r="B138" s="3" t="s">
        <v>960</v>
      </c>
      <c r="C138" s="4">
        <v>16000</v>
      </c>
    </row>
    <row r="139" spans="1:3" ht="45">
      <c r="A139" s="3" t="s">
        <v>961</v>
      </c>
      <c r="B139" s="3" t="s">
        <v>962</v>
      </c>
      <c r="C139" s="4">
        <v>34000</v>
      </c>
    </row>
    <row r="140" spans="1:3">
      <c r="A140" s="3" t="s">
        <v>963</v>
      </c>
      <c r="B140" s="3" t="s">
        <v>964</v>
      </c>
      <c r="C140" s="4">
        <v>16749.02</v>
      </c>
    </row>
    <row r="141" spans="1:3">
      <c r="A141" s="3" t="s">
        <v>965</v>
      </c>
      <c r="B141" s="3" t="s">
        <v>966</v>
      </c>
      <c r="C141" s="4">
        <v>83745.09</v>
      </c>
    </row>
    <row r="142" spans="1:3">
      <c r="A142" s="1"/>
      <c r="B142" s="5" t="s">
        <v>967</v>
      </c>
      <c r="C142" s="6">
        <f>SUM($C$137:$C$141)</f>
        <v>158494.10999999999</v>
      </c>
    </row>
    <row r="143" spans="1:3">
      <c r="A143" s="2" t="s">
        <v>968</v>
      </c>
      <c r="B143" s="8" t="s">
        <v>969</v>
      </c>
      <c r="C143" s="8"/>
    </row>
    <row r="144" spans="1:3">
      <c r="A144" s="3" t="s">
        <v>970</v>
      </c>
      <c r="B144" s="3" t="s">
        <v>971</v>
      </c>
      <c r="C144" s="4">
        <v>50000</v>
      </c>
    </row>
    <row r="145" spans="1:3">
      <c r="A145" s="3" t="s">
        <v>972</v>
      </c>
      <c r="B145" s="3" t="s">
        <v>973</v>
      </c>
      <c r="C145" s="4">
        <v>50000</v>
      </c>
    </row>
    <row r="146" spans="1:3">
      <c r="A146" s="3" t="s">
        <v>974</v>
      </c>
      <c r="B146" s="3" t="s">
        <v>975</v>
      </c>
      <c r="C146" s="4">
        <v>3600</v>
      </c>
    </row>
    <row r="147" spans="1:3" ht="30">
      <c r="A147" s="3" t="s">
        <v>976</v>
      </c>
      <c r="B147" s="3" t="s">
        <v>977</v>
      </c>
      <c r="C147" s="4">
        <v>1467</v>
      </c>
    </row>
    <row r="148" spans="1:3" ht="30">
      <c r="A148" s="3" t="s">
        <v>978</v>
      </c>
      <c r="B148" s="3" t="s">
        <v>979</v>
      </c>
      <c r="C148" s="4">
        <v>3000</v>
      </c>
    </row>
    <row r="149" spans="1:3" ht="30">
      <c r="A149" s="3" t="s">
        <v>980</v>
      </c>
      <c r="B149" s="3" t="s">
        <v>981</v>
      </c>
      <c r="C149" s="4">
        <v>203</v>
      </c>
    </row>
    <row r="150" spans="1:3">
      <c r="A150" s="3" t="s">
        <v>982</v>
      </c>
      <c r="B150" s="3" t="s">
        <v>983</v>
      </c>
      <c r="C150" s="4">
        <v>12975</v>
      </c>
    </row>
    <row r="151" spans="1:3">
      <c r="A151" s="1"/>
      <c r="B151" s="5" t="s">
        <v>984</v>
      </c>
      <c r="C151" s="6">
        <f>SUM($C$144:$C$150)</f>
        <v>121245</v>
      </c>
    </row>
    <row r="152" spans="1:3">
      <c r="A152" s="1"/>
      <c r="B152" s="5" t="s">
        <v>985</v>
      </c>
      <c r="C152" s="6">
        <f t="shared" ref="C152" si="6">(C135+C142+C151)</f>
        <v>2770259.11</v>
      </c>
    </row>
    <row r="153" spans="1:3">
      <c r="A153" s="2" t="s">
        <v>986</v>
      </c>
      <c r="B153" s="8" t="s">
        <v>987</v>
      </c>
      <c r="C153" s="8"/>
    </row>
    <row r="154" spans="1:3">
      <c r="A154" s="2" t="s">
        <v>988</v>
      </c>
      <c r="B154" s="8" t="s">
        <v>989</v>
      </c>
      <c r="C154" s="8"/>
    </row>
    <row r="155" spans="1:3">
      <c r="A155" s="3" t="s">
        <v>990</v>
      </c>
      <c r="B155" s="3" t="s">
        <v>991</v>
      </c>
      <c r="C155" s="4">
        <v>8410</v>
      </c>
    </row>
    <row r="156" spans="1:3">
      <c r="A156" s="1"/>
      <c r="B156" s="5" t="s">
        <v>992</v>
      </c>
      <c r="C156" s="6">
        <f>SUM($C$155:$C$155)</f>
        <v>8410</v>
      </c>
    </row>
    <row r="157" spans="1:3">
      <c r="A157" s="2" t="s">
        <v>993</v>
      </c>
      <c r="B157" s="8" t="s">
        <v>994</v>
      </c>
      <c r="C157" s="8"/>
    </row>
    <row r="158" spans="1:3">
      <c r="A158" s="3" t="s">
        <v>995</v>
      </c>
      <c r="B158" s="3" t="s">
        <v>996</v>
      </c>
      <c r="C158" s="4">
        <v>247848</v>
      </c>
    </row>
    <row r="159" spans="1:3">
      <c r="A159" s="1"/>
      <c r="B159" s="5" t="s">
        <v>997</v>
      </c>
      <c r="C159" s="6">
        <f>SUM($C$158:$C$158)</f>
        <v>247848</v>
      </c>
    </row>
    <row r="160" spans="1:3">
      <c r="A160" s="1"/>
      <c r="B160" s="5" t="s">
        <v>998</v>
      </c>
      <c r="C160" s="6">
        <f t="shared" ref="C160" si="7">(C156+C159)</f>
        <v>256258</v>
      </c>
    </row>
    <row r="161" spans="1:3">
      <c r="A161" s="1"/>
      <c r="B161" s="5" t="s">
        <v>999</v>
      </c>
      <c r="C161" s="6">
        <f t="shared" ref="C161" si="8">(C26+C56+C64+C73+C117+C129+C152+C160)</f>
        <v>6150656.0499999998</v>
      </c>
    </row>
    <row r="162" spans="1:3">
      <c r="A162" s="8" t="s">
        <v>1000</v>
      </c>
      <c r="B162" s="8"/>
      <c r="C162" s="8"/>
    </row>
    <row r="163" spans="1:3">
      <c r="A163" s="2" t="s">
        <v>729</v>
      </c>
      <c r="B163" s="8" t="s">
        <v>730</v>
      </c>
      <c r="C163" s="8"/>
    </row>
    <row r="164" spans="1:3">
      <c r="A164" s="2" t="s">
        <v>731</v>
      </c>
      <c r="B164" s="8" t="s">
        <v>732</v>
      </c>
      <c r="C164" s="8"/>
    </row>
    <row r="165" spans="1:3">
      <c r="A165" s="2" t="s">
        <v>1001</v>
      </c>
      <c r="B165" s="8" t="s">
        <v>1002</v>
      </c>
      <c r="C165" s="8"/>
    </row>
    <row r="166" spans="1:3" ht="30">
      <c r="A166" s="3" t="s">
        <v>1003</v>
      </c>
      <c r="B166" s="3" t="s">
        <v>1004</v>
      </c>
      <c r="C166" s="4">
        <v>1584011</v>
      </c>
    </row>
    <row r="167" spans="1:3" ht="30">
      <c r="A167" s="3" t="s">
        <v>1005</v>
      </c>
      <c r="B167" s="3" t="s">
        <v>1006</v>
      </c>
      <c r="C167" s="4">
        <v>9030</v>
      </c>
    </row>
    <row r="168" spans="1:3">
      <c r="A168" s="1"/>
      <c r="B168" s="5" t="s">
        <v>1007</v>
      </c>
      <c r="C168" s="6">
        <f>SUM($C$166:$C$167)</f>
        <v>1593041</v>
      </c>
    </row>
    <row r="169" spans="1:3">
      <c r="A169" s="2" t="s">
        <v>1008</v>
      </c>
      <c r="B169" s="8" t="s">
        <v>1009</v>
      </c>
      <c r="C169" s="8"/>
    </row>
    <row r="170" spans="1:3" ht="30">
      <c r="A170" s="3" t="s">
        <v>1010</v>
      </c>
      <c r="B170" s="3" t="s">
        <v>1011</v>
      </c>
      <c r="C170" s="4">
        <v>225362</v>
      </c>
    </row>
    <row r="171" spans="1:3" ht="30">
      <c r="A171" s="3" t="s">
        <v>1012</v>
      </c>
      <c r="B171" s="3" t="s">
        <v>1013</v>
      </c>
      <c r="C171" s="4">
        <v>273394</v>
      </c>
    </row>
    <row r="172" spans="1:3">
      <c r="A172" s="1"/>
      <c r="B172" s="5" t="s">
        <v>1014</v>
      </c>
      <c r="C172" s="6">
        <f>SUM($C$170:$C$171)</f>
        <v>498756</v>
      </c>
    </row>
    <row r="173" spans="1:3">
      <c r="A173" s="2" t="s">
        <v>1015</v>
      </c>
      <c r="B173" s="8" t="s">
        <v>1016</v>
      </c>
      <c r="C173" s="8"/>
    </row>
    <row r="174" spans="1:3">
      <c r="A174" s="3" t="s">
        <v>1017</v>
      </c>
      <c r="B174" s="3" t="s">
        <v>1018</v>
      </c>
      <c r="C174" s="4">
        <v>2124</v>
      </c>
    </row>
    <row r="175" spans="1:3">
      <c r="A175" s="1"/>
      <c r="B175" s="5" t="s">
        <v>1019</v>
      </c>
      <c r="C175" s="6">
        <f>SUM($C$174:$C$174)</f>
        <v>2124</v>
      </c>
    </row>
    <row r="176" spans="1:3">
      <c r="A176" s="2" t="s">
        <v>738</v>
      </c>
      <c r="B176" s="8" t="s">
        <v>739</v>
      </c>
      <c r="C176" s="8"/>
    </row>
    <row r="177" spans="1:3">
      <c r="A177" s="3" t="s">
        <v>1020</v>
      </c>
      <c r="B177" s="3" t="s">
        <v>1021</v>
      </c>
      <c r="C177" s="4">
        <v>6250</v>
      </c>
    </row>
    <row r="178" spans="1:3">
      <c r="A178" s="3" t="s">
        <v>1022</v>
      </c>
      <c r="B178" s="3" t="s">
        <v>743</v>
      </c>
      <c r="C178" s="4">
        <v>48329</v>
      </c>
    </row>
    <row r="179" spans="1:3">
      <c r="A179" s="3" t="s">
        <v>1023</v>
      </c>
      <c r="B179" s="3" t="s">
        <v>1024</v>
      </c>
      <c r="C179" s="4">
        <v>4692</v>
      </c>
    </row>
    <row r="180" spans="1:3">
      <c r="A180" s="3" t="s">
        <v>1025</v>
      </c>
      <c r="B180" s="3" t="s">
        <v>1026</v>
      </c>
      <c r="C180" s="4">
        <v>79336</v>
      </c>
    </row>
    <row r="181" spans="1:3">
      <c r="A181" s="3" t="s">
        <v>1027</v>
      </c>
      <c r="B181" s="3" t="s">
        <v>1028</v>
      </c>
      <c r="C181" s="4">
        <v>1649</v>
      </c>
    </row>
    <row r="182" spans="1:3">
      <c r="A182" s="3" t="s">
        <v>1029</v>
      </c>
      <c r="B182" s="3" t="s">
        <v>1030</v>
      </c>
      <c r="C182" s="4">
        <v>2727</v>
      </c>
    </row>
    <row r="183" spans="1:3">
      <c r="A183" s="3" t="s">
        <v>1031</v>
      </c>
      <c r="B183" s="3" t="s">
        <v>1032</v>
      </c>
      <c r="C183" s="4">
        <v>183440</v>
      </c>
    </row>
    <row r="184" spans="1:3">
      <c r="A184" s="3" t="s">
        <v>1033</v>
      </c>
      <c r="B184" s="3" t="s">
        <v>1034</v>
      </c>
      <c r="C184" s="4">
        <v>139872</v>
      </c>
    </row>
    <row r="185" spans="1:3">
      <c r="A185" s="3" t="s">
        <v>1035</v>
      </c>
      <c r="B185" s="3" t="s">
        <v>1036</v>
      </c>
      <c r="C185" s="4">
        <v>122</v>
      </c>
    </row>
    <row r="186" spans="1:3">
      <c r="A186" s="1"/>
      <c r="B186" s="5" t="s">
        <v>750</v>
      </c>
      <c r="C186" s="6">
        <f>SUM($C$177:$C$185)</f>
        <v>466417</v>
      </c>
    </row>
    <row r="187" spans="1:3">
      <c r="A187" s="2" t="s">
        <v>1037</v>
      </c>
      <c r="B187" s="8" t="s">
        <v>1038</v>
      </c>
      <c r="C187" s="8"/>
    </row>
    <row r="188" spans="1:3">
      <c r="A188" s="3" t="s">
        <v>1039</v>
      </c>
      <c r="B188" s="3" t="s">
        <v>1040</v>
      </c>
      <c r="C188" s="4">
        <v>10963.26</v>
      </c>
    </row>
    <row r="189" spans="1:3">
      <c r="A189" s="3" t="s">
        <v>1041</v>
      </c>
      <c r="B189" s="3" t="s">
        <v>1042</v>
      </c>
      <c r="C189" s="4">
        <v>1000</v>
      </c>
    </row>
    <row r="190" spans="1:3">
      <c r="A190" s="1"/>
      <c r="B190" s="5" t="s">
        <v>1043</v>
      </c>
      <c r="C190" s="6">
        <f>SUM($C$188:$C$189)</f>
        <v>11963.26</v>
      </c>
    </row>
    <row r="191" spans="1:3">
      <c r="A191" s="1"/>
      <c r="B191" s="5" t="s">
        <v>756</v>
      </c>
      <c r="C191" s="6">
        <f t="shared" ref="C191" si="9">(C168+C172+C175+C186+C190)</f>
        <v>2572301.2599999998</v>
      </c>
    </row>
    <row r="192" spans="1:3">
      <c r="A192" s="2" t="s">
        <v>757</v>
      </c>
      <c r="B192" s="8" t="s">
        <v>758</v>
      </c>
      <c r="C192" s="8"/>
    </row>
    <row r="193" spans="1:3">
      <c r="A193" s="2" t="s">
        <v>1044</v>
      </c>
      <c r="B193" s="8" t="s">
        <v>1045</v>
      </c>
      <c r="C193" s="8"/>
    </row>
    <row r="194" spans="1:3" ht="30">
      <c r="A194" s="3" t="s">
        <v>1046</v>
      </c>
      <c r="B194" s="3" t="s">
        <v>1047</v>
      </c>
      <c r="C194" s="4">
        <v>5000</v>
      </c>
    </row>
    <row r="195" spans="1:3">
      <c r="A195" s="1"/>
      <c r="B195" s="5" t="s">
        <v>1048</v>
      </c>
      <c r="C195" s="6">
        <f>SUM($C$194:$C$194)</f>
        <v>5000</v>
      </c>
    </row>
    <row r="196" spans="1:3">
      <c r="A196" s="1"/>
      <c r="B196" s="5" t="s">
        <v>811</v>
      </c>
      <c r="C196" s="6">
        <f t="shared" ref="C196" si="10">(C195)</f>
        <v>5000</v>
      </c>
    </row>
    <row r="197" spans="1:3">
      <c r="A197" s="2" t="s">
        <v>812</v>
      </c>
      <c r="B197" s="8" t="s">
        <v>813</v>
      </c>
      <c r="C197" s="8"/>
    </row>
    <row r="198" spans="1:3">
      <c r="A198" s="2" t="s">
        <v>1049</v>
      </c>
      <c r="B198" s="8" t="s">
        <v>1050</v>
      </c>
      <c r="C198" s="8"/>
    </row>
    <row r="199" spans="1:3">
      <c r="A199" s="3" t="s">
        <v>1051</v>
      </c>
      <c r="B199" s="3" t="s">
        <v>1052</v>
      </c>
      <c r="C199" s="4">
        <v>3500</v>
      </c>
    </row>
    <row r="200" spans="1:3">
      <c r="A200" s="3" t="s">
        <v>1053</v>
      </c>
      <c r="B200" s="3" t="s">
        <v>1054</v>
      </c>
      <c r="C200" s="4">
        <v>500</v>
      </c>
    </row>
    <row r="201" spans="1:3">
      <c r="A201" s="1"/>
      <c r="B201" s="5" t="s">
        <v>1055</v>
      </c>
      <c r="C201" s="6">
        <f>SUM($C$199:$C$200)</f>
        <v>4000</v>
      </c>
    </row>
    <row r="202" spans="1:3">
      <c r="A202" s="2" t="s">
        <v>1056</v>
      </c>
      <c r="B202" s="8" t="s">
        <v>1057</v>
      </c>
      <c r="C202" s="8"/>
    </row>
    <row r="203" spans="1:3">
      <c r="A203" s="3" t="s">
        <v>1058</v>
      </c>
      <c r="B203" s="3" t="s">
        <v>1059</v>
      </c>
      <c r="C203" s="4">
        <v>10000</v>
      </c>
    </row>
    <row r="204" spans="1:3">
      <c r="A204" s="3" t="s">
        <v>1060</v>
      </c>
      <c r="B204" s="3" t="s">
        <v>1061</v>
      </c>
      <c r="C204" s="4">
        <v>10000</v>
      </c>
    </row>
    <row r="205" spans="1:3">
      <c r="A205" s="3" t="s">
        <v>1062</v>
      </c>
      <c r="B205" s="3" t="s">
        <v>1063</v>
      </c>
      <c r="C205" s="4">
        <v>4031.24</v>
      </c>
    </row>
    <row r="206" spans="1:3">
      <c r="A206" s="3" t="s">
        <v>1064</v>
      </c>
      <c r="B206" s="3" t="s">
        <v>1065</v>
      </c>
      <c r="C206" s="4">
        <v>15000</v>
      </c>
    </row>
    <row r="207" spans="1:3">
      <c r="A207" s="3" t="s">
        <v>1066</v>
      </c>
      <c r="B207" s="3" t="s">
        <v>1067</v>
      </c>
      <c r="C207" s="4">
        <v>10000</v>
      </c>
    </row>
    <row r="208" spans="1:3">
      <c r="A208" s="3" t="s">
        <v>1068</v>
      </c>
      <c r="B208" s="3" t="s">
        <v>1069</v>
      </c>
      <c r="C208" s="4">
        <v>10000</v>
      </c>
    </row>
    <row r="209" spans="1:3">
      <c r="A209" s="3" t="s">
        <v>1070</v>
      </c>
      <c r="B209" s="3" t="s">
        <v>1071</v>
      </c>
      <c r="C209" s="4">
        <v>5000</v>
      </c>
    </row>
    <row r="210" spans="1:3" ht="45">
      <c r="A210" s="3" t="s">
        <v>1072</v>
      </c>
      <c r="B210" s="3" t="s">
        <v>1073</v>
      </c>
      <c r="C210" s="4">
        <v>12000</v>
      </c>
    </row>
    <row r="211" spans="1:3">
      <c r="A211" s="1"/>
      <c r="B211" s="5" t="s">
        <v>1074</v>
      </c>
      <c r="C211" s="6">
        <f>SUM($C$203:$C$210)</f>
        <v>76031.239999999991</v>
      </c>
    </row>
    <row r="212" spans="1:3">
      <c r="A212" s="2" t="s">
        <v>1075</v>
      </c>
      <c r="B212" s="8" t="s">
        <v>1076</v>
      </c>
      <c r="C212" s="8"/>
    </row>
    <row r="213" spans="1:3" ht="45">
      <c r="A213" s="3" t="s">
        <v>1077</v>
      </c>
      <c r="B213" s="3" t="s">
        <v>1078</v>
      </c>
      <c r="C213" s="4">
        <v>104000</v>
      </c>
    </row>
    <row r="214" spans="1:3">
      <c r="A214" s="1"/>
      <c r="B214" s="5" t="s">
        <v>1079</v>
      </c>
      <c r="C214" s="6">
        <f>SUM($C$213:$C$213)</f>
        <v>104000</v>
      </c>
    </row>
    <row r="215" spans="1:3">
      <c r="A215" s="1"/>
      <c r="B215" s="5" t="s">
        <v>825</v>
      </c>
      <c r="C215" s="6">
        <f t="shared" ref="C215" si="11">(C201+C211+C214)</f>
        <v>184031.24</v>
      </c>
    </row>
    <row r="216" spans="1:3">
      <c r="A216" s="2" t="s">
        <v>826</v>
      </c>
      <c r="B216" s="8" t="s">
        <v>827</v>
      </c>
      <c r="C216" s="8"/>
    </row>
    <row r="217" spans="1:3">
      <c r="A217" s="2" t="s">
        <v>1080</v>
      </c>
      <c r="B217" s="8" t="s">
        <v>1081</v>
      </c>
      <c r="C217" s="8"/>
    </row>
    <row r="218" spans="1:3">
      <c r="A218" s="3" t="s">
        <v>1082</v>
      </c>
      <c r="B218" s="3" t="s">
        <v>1083</v>
      </c>
      <c r="C218" s="4">
        <v>3000</v>
      </c>
    </row>
    <row r="219" spans="1:3">
      <c r="A219" s="1"/>
      <c r="B219" s="5" t="s">
        <v>1084</v>
      </c>
      <c r="C219" s="6">
        <f>SUM($C$218:$C$218)</f>
        <v>3000</v>
      </c>
    </row>
    <row r="220" spans="1:3">
      <c r="A220" s="2" t="s">
        <v>828</v>
      </c>
      <c r="B220" s="8" t="s">
        <v>829</v>
      </c>
      <c r="C220" s="8"/>
    </row>
    <row r="221" spans="1:3" ht="30">
      <c r="A221" s="3" t="s">
        <v>1085</v>
      </c>
      <c r="B221" s="3" t="s">
        <v>1086</v>
      </c>
      <c r="C221" s="4">
        <v>2000</v>
      </c>
    </row>
    <row r="222" spans="1:3">
      <c r="A222" s="1"/>
      <c r="B222" s="5" t="s">
        <v>840</v>
      </c>
      <c r="C222" s="6">
        <f>SUM($C$221:$C$221)</f>
        <v>2000</v>
      </c>
    </row>
    <row r="223" spans="1:3">
      <c r="A223" s="1"/>
      <c r="B223" s="5" t="s">
        <v>841</v>
      </c>
      <c r="C223" s="6">
        <f t="shared" ref="C223" si="12">(C219+C222)</f>
        <v>5000</v>
      </c>
    </row>
    <row r="224" spans="1:3">
      <c r="A224" s="2" t="s">
        <v>842</v>
      </c>
      <c r="B224" s="8" t="s">
        <v>843</v>
      </c>
      <c r="C224" s="8"/>
    </row>
    <row r="225" spans="1:3">
      <c r="A225" s="2" t="s">
        <v>1087</v>
      </c>
      <c r="B225" s="8" t="s">
        <v>1088</v>
      </c>
      <c r="C225" s="8"/>
    </row>
    <row r="226" spans="1:3">
      <c r="A226" s="3" t="s">
        <v>1089</v>
      </c>
      <c r="B226" s="3" t="s">
        <v>1090</v>
      </c>
      <c r="C226" s="4">
        <v>250</v>
      </c>
    </row>
    <row r="227" spans="1:3">
      <c r="A227" s="1"/>
      <c r="B227" s="5" t="s">
        <v>1091</v>
      </c>
      <c r="C227" s="6">
        <f>SUM($C$226:$C$226)</f>
        <v>250</v>
      </c>
    </row>
    <row r="228" spans="1:3">
      <c r="A228" s="2" t="s">
        <v>844</v>
      </c>
      <c r="B228" s="8" t="s">
        <v>845</v>
      </c>
      <c r="C228" s="8"/>
    </row>
    <row r="229" spans="1:3">
      <c r="A229" s="3" t="s">
        <v>1092</v>
      </c>
      <c r="B229" s="3" t="s">
        <v>1093</v>
      </c>
      <c r="C229" s="4">
        <v>4200</v>
      </c>
    </row>
    <row r="230" spans="1:3">
      <c r="A230" s="1"/>
      <c r="B230" s="5" t="s">
        <v>850</v>
      </c>
      <c r="C230" s="6">
        <f>SUM($C$229:$C$229)</f>
        <v>4200</v>
      </c>
    </row>
    <row r="231" spans="1:3">
      <c r="A231" s="2" t="s">
        <v>904</v>
      </c>
      <c r="B231" s="8" t="s">
        <v>905</v>
      </c>
      <c r="C231" s="8"/>
    </row>
    <row r="232" spans="1:3">
      <c r="A232" s="3" t="s">
        <v>1094</v>
      </c>
      <c r="B232" s="3" t="s">
        <v>1095</v>
      </c>
      <c r="C232" s="4">
        <v>1000</v>
      </c>
    </row>
    <row r="233" spans="1:3" ht="30">
      <c r="A233" s="3" t="s">
        <v>1096</v>
      </c>
      <c r="B233" s="3" t="s">
        <v>1097</v>
      </c>
      <c r="C233" s="4">
        <v>15000</v>
      </c>
    </row>
    <row r="234" spans="1:3" ht="30">
      <c r="A234" s="3" t="s">
        <v>1098</v>
      </c>
      <c r="B234" s="3" t="s">
        <v>1099</v>
      </c>
      <c r="C234" s="4">
        <v>2000</v>
      </c>
    </row>
    <row r="235" spans="1:3">
      <c r="A235" s="1"/>
      <c r="B235" s="5" t="s">
        <v>908</v>
      </c>
      <c r="C235" s="6">
        <f>SUM($C$232:$C$234)</f>
        <v>18000</v>
      </c>
    </row>
    <row r="236" spans="1:3">
      <c r="A236" s="1"/>
      <c r="B236" s="5" t="s">
        <v>922</v>
      </c>
      <c r="C236" s="6">
        <f t="shared" ref="C236" si="13">(C227+C230+C235)</f>
        <v>22450</v>
      </c>
    </row>
    <row r="237" spans="1:3">
      <c r="A237" s="2" t="s">
        <v>1100</v>
      </c>
      <c r="B237" s="8" t="s">
        <v>1101</v>
      </c>
      <c r="C237" s="8"/>
    </row>
    <row r="238" spans="1:3">
      <c r="A238" s="2" t="s">
        <v>1102</v>
      </c>
      <c r="B238" s="8" t="s">
        <v>1103</v>
      </c>
      <c r="C238" s="8"/>
    </row>
    <row r="239" spans="1:3">
      <c r="A239" s="3" t="s">
        <v>1104</v>
      </c>
      <c r="B239" s="3" t="s">
        <v>1105</v>
      </c>
      <c r="C239" s="4">
        <v>500</v>
      </c>
    </row>
    <row r="240" spans="1:3">
      <c r="A240" s="3" t="s">
        <v>1106</v>
      </c>
      <c r="B240" s="3" t="s">
        <v>1107</v>
      </c>
      <c r="C240" s="4">
        <v>15000</v>
      </c>
    </row>
    <row r="241" spans="1:3">
      <c r="A241" s="3" t="s">
        <v>1108</v>
      </c>
      <c r="B241" s="3" t="s">
        <v>1109</v>
      </c>
      <c r="C241" s="4">
        <v>7000</v>
      </c>
    </row>
    <row r="242" spans="1:3">
      <c r="A242" s="3" t="s">
        <v>1110</v>
      </c>
      <c r="B242" s="3" t="s">
        <v>1111</v>
      </c>
      <c r="C242" s="4">
        <v>4000</v>
      </c>
    </row>
    <row r="243" spans="1:3">
      <c r="A243" s="1"/>
      <c r="B243" s="5" t="s">
        <v>1112</v>
      </c>
      <c r="C243" s="6">
        <f>SUM($C$239:$C$242)</f>
        <v>26500</v>
      </c>
    </row>
    <row r="244" spans="1:3">
      <c r="A244" s="2" t="s">
        <v>1113</v>
      </c>
      <c r="B244" s="8" t="s">
        <v>1114</v>
      </c>
      <c r="C244" s="8"/>
    </row>
    <row r="245" spans="1:3" ht="30">
      <c r="A245" s="3" t="s">
        <v>1115</v>
      </c>
      <c r="B245" s="3" t="s">
        <v>1116</v>
      </c>
      <c r="C245" s="4">
        <v>13000</v>
      </c>
    </row>
    <row r="246" spans="1:3">
      <c r="A246" s="1"/>
      <c r="B246" s="5" t="s">
        <v>1117</v>
      </c>
      <c r="C246" s="6">
        <f>SUM($C$245:$C$245)</f>
        <v>13000</v>
      </c>
    </row>
    <row r="247" spans="1:3">
      <c r="A247" s="2" t="s">
        <v>1118</v>
      </c>
      <c r="B247" s="8" t="s">
        <v>1119</v>
      </c>
      <c r="C247" s="8"/>
    </row>
    <row r="248" spans="1:3">
      <c r="A248" s="3" t="s">
        <v>1120</v>
      </c>
      <c r="B248" s="3" t="s">
        <v>1121</v>
      </c>
      <c r="C248" s="4">
        <v>10000</v>
      </c>
    </row>
    <row r="249" spans="1:3">
      <c r="A249" s="3" t="s">
        <v>1122</v>
      </c>
      <c r="B249" s="3" t="s">
        <v>1123</v>
      </c>
      <c r="C249" s="4">
        <v>20000</v>
      </c>
    </row>
    <row r="250" spans="1:3">
      <c r="A250" s="1"/>
      <c r="B250" s="5" t="s">
        <v>1124</v>
      </c>
      <c r="C250" s="6">
        <f>SUM($C$248:$C$249)</f>
        <v>30000</v>
      </c>
    </row>
    <row r="251" spans="1:3">
      <c r="A251" s="2" t="s">
        <v>1125</v>
      </c>
      <c r="B251" s="8" t="s">
        <v>1126</v>
      </c>
      <c r="C251" s="8"/>
    </row>
    <row r="252" spans="1:3">
      <c r="A252" s="3" t="s">
        <v>1127</v>
      </c>
      <c r="B252" s="3" t="s">
        <v>1128</v>
      </c>
      <c r="C252" s="4">
        <v>10000</v>
      </c>
    </row>
    <row r="253" spans="1:3">
      <c r="A253" s="1"/>
      <c r="B253" s="5" t="s">
        <v>1129</v>
      </c>
      <c r="C253" s="6">
        <f>SUM($C$252:$C$252)</f>
        <v>10000</v>
      </c>
    </row>
    <row r="254" spans="1:3">
      <c r="A254" s="2" t="s">
        <v>1130</v>
      </c>
      <c r="B254" s="8" t="s">
        <v>1131</v>
      </c>
      <c r="C254" s="8"/>
    </row>
    <row r="255" spans="1:3">
      <c r="A255" s="3" t="s">
        <v>1132</v>
      </c>
      <c r="B255" s="3" t="s">
        <v>1133</v>
      </c>
      <c r="C255" s="4">
        <v>1000</v>
      </c>
    </row>
    <row r="256" spans="1:3">
      <c r="A256" s="3" t="s">
        <v>1134</v>
      </c>
      <c r="B256" s="3" t="s">
        <v>1135</v>
      </c>
      <c r="C256" s="4">
        <v>4923.42</v>
      </c>
    </row>
    <row r="257" spans="1:3">
      <c r="A257" s="3" t="s">
        <v>1136</v>
      </c>
      <c r="B257" s="3" t="s">
        <v>1137</v>
      </c>
      <c r="C257" s="4">
        <v>7500</v>
      </c>
    </row>
    <row r="258" spans="1:3">
      <c r="A258" s="1"/>
      <c r="B258" s="5" t="s">
        <v>1138</v>
      </c>
      <c r="C258" s="6">
        <f>SUM($C$255:$C$257)</f>
        <v>13423.42</v>
      </c>
    </row>
    <row r="259" spans="1:3">
      <c r="A259" s="1"/>
      <c r="B259" s="5" t="s">
        <v>1139</v>
      </c>
      <c r="C259" s="6">
        <f t="shared" ref="C259" si="14">(C243+C246+C250+C253+C258)</f>
        <v>92923.42</v>
      </c>
    </row>
    <row r="260" spans="1:3">
      <c r="A260" s="1"/>
      <c r="B260" s="5" t="s">
        <v>1140</v>
      </c>
      <c r="C260" s="6">
        <f t="shared" ref="C260" si="15">(C191+C196+C215+C223+C236+C259)</f>
        <v>2881705.92</v>
      </c>
    </row>
    <row r="261" spans="1:3">
      <c r="A261" s="8" t="s">
        <v>1141</v>
      </c>
      <c r="B261" s="8"/>
      <c r="C261" s="8"/>
    </row>
    <row r="262" spans="1:3">
      <c r="A262" s="2" t="s">
        <v>729</v>
      </c>
      <c r="B262" s="8" t="s">
        <v>730</v>
      </c>
      <c r="C262" s="8"/>
    </row>
    <row r="263" spans="1:3">
      <c r="A263" s="2" t="s">
        <v>731</v>
      </c>
      <c r="B263" s="8" t="s">
        <v>732</v>
      </c>
      <c r="C263" s="8"/>
    </row>
    <row r="264" spans="1:3">
      <c r="A264" s="2" t="s">
        <v>1001</v>
      </c>
      <c r="B264" s="8" t="s">
        <v>1002</v>
      </c>
      <c r="C264" s="8"/>
    </row>
    <row r="265" spans="1:3" ht="30">
      <c r="A265" s="3" t="s">
        <v>1142</v>
      </c>
      <c r="B265" s="3" t="s">
        <v>1004</v>
      </c>
      <c r="C265" s="4">
        <v>385481</v>
      </c>
    </row>
    <row r="266" spans="1:3">
      <c r="A266" s="1"/>
      <c r="B266" s="5" t="s">
        <v>1007</v>
      </c>
      <c r="C266" s="6">
        <f>SUM($C$265:$C$265)</f>
        <v>385481</v>
      </c>
    </row>
    <row r="267" spans="1:3">
      <c r="A267" s="2" t="s">
        <v>1008</v>
      </c>
      <c r="B267" s="8" t="s">
        <v>1009</v>
      </c>
      <c r="C267" s="8"/>
    </row>
    <row r="268" spans="1:3">
      <c r="A268" s="3" t="s">
        <v>1143</v>
      </c>
      <c r="B268" s="3" t="s">
        <v>1144</v>
      </c>
      <c r="C268" s="4">
        <v>395233</v>
      </c>
    </row>
    <row r="269" spans="1:3">
      <c r="A269" s="1"/>
      <c r="B269" s="5" t="s">
        <v>1014</v>
      </c>
      <c r="C269" s="6">
        <f>SUM($C$268:$C$268)</f>
        <v>395233</v>
      </c>
    </row>
    <row r="270" spans="1:3">
      <c r="A270" s="2" t="s">
        <v>1015</v>
      </c>
      <c r="B270" s="8" t="s">
        <v>1016</v>
      </c>
      <c r="C270" s="8"/>
    </row>
    <row r="271" spans="1:3" ht="30">
      <c r="A271" s="3" t="s">
        <v>1145</v>
      </c>
      <c r="B271" s="3" t="s">
        <v>1146</v>
      </c>
      <c r="C271" s="4">
        <v>68139</v>
      </c>
    </row>
    <row r="272" spans="1:3">
      <c r="A272" s="1"/>
      <c r="B272" s="5" t="s">
        <v>1019</v>
      </c>
      <c r="C272" s="6">
        <f>SUM($C$271:$C$271)</f>
        <v>68139</v>
      </c>
    </row>
    <row r="273" spans="1:3">
      <c r="A273" s="2" t="s">
        <v>738</v>
      </c>
      <c r="B273" s="8" t="s">
        <v>739</v>
      </c>
      <c r="C273" s="8"/>
    </row>
    <row r="274" spans="1:3">
      <c r="A274" s="3" t="s">
        <v>1147</v>
      </c>
      <c r="B274" s="3" t="s">
        <v>1148</v>
      </c>
      <c r="C274" s="4">
        <v>22940</v>
      </c>
    </row>
    <row r="275" spans="1:3">
      <c r="A275" s="3" t="s">
        <v>1149</v>
      </c>
      <c r="B275" s="3" t="s">
        <v>1150</v>
      </c>
      <c r="C275" s="4">
        <v>5127</v>
      </c>
    </row>
    <row r="276" spans="1:3">
      <c r="A276" s="3" t="s">
        <v>1151</v>
      </c>
      <c r="B276" s="3" t="s">
        <v>1152</v>
      </c>
      <c r="C276" s="4">
        <v>10686</v>
      </c>
    </row>
    <row r="277" spans="1:3">
      <c r="A277" s="3" t="s">
        <v>1153</v>
      </c>
      <c r="B277" s="3" t="s">
        <v>1024</v>
      </c>
      <c r="C277" s="4">
        <v>5238</v>
      </c>
    </row>
    <row r="278" spans="1:3">
      <c r="A278" s="3" t="s">
        <v>1154</v>
      </c>
      <c r="B278" s="3" t="s">
        <v>1155</v>
      </c>
      <c r="C278" s="4">
        <v>5550</v>
      </c>
    </row>
    <row r="279" spans="1:3">
      <c r="A279" s="3" t="s">
        <v>1156</v>
      </c>
      <c r="B279" s="3" t="s">
        <v>1030</v>
      </c>
      <c r="C279" s="4">
        <v>5839</v>
      </c>
    </row>
    <row r="280" spans="1:3">
      <c r="A280" s="3" t="s">
        <v>1157</v>
      </c>
      <c r="B280" s="3" t="s">
        <v>1032</v>
      </c>
      <c r="C280" s="4">
        <v>31927</v>
      </c>
    </row>
    <row r="281" spans="1:3">
      <c r="A281" s="3" t="s">
        <v>1158</v>
      </c>
      <c r="B281" s="3" t="s">
        <v>1159</v>
      </c>
      <c r="C281" s="4">
        <v>98078</v>
      </c>
    </row>
    <row r="282" spans="1:3">
      <c r="A282" s="3" t="s">
        <v>1160</v>
      </c>
      <c r="B282" s="3" t="s">
        <v>1161</v>
      </c>
      <c r="C282" s="4">
        <v>16281</v>
      </c>
    </row>
    <row r="283" spans="1:3">
      <c r="A283" s="3" t="s">
        <v>1162</v>
      </c>
      <c r="B283" s="3" t="s">
        <v>1163</v>
      </c>
      <c r="C283" s="4">
        <v>3110</v>
      </c>
    </row>
    <row r="284" spans="1:3" ht="45">
      <c r="A284" s="3" t="s">
        <v>1164</v>
      </c>
      <c r="B284" s="3" t="s">
        <v>1165</v>
      </c>
      <c r="C284" s="4">
        <v>241</v>
      </c>
    </row>
    <row r="285" spans="1:3">
      <c r="A285" s="3" t="s">
        <v>1166</v>
      </c>
      <c r="B285" s="3" t="s">
        <v>1167</v>
      </c>
      <c r="C285" s="4">
        <v>362</v>
      </c>
    </row>
    <row r="286" spans="1:3">
      <c r="A286" s="1"/>
      <c r="B286" s="5" t="s">
        <v>750</v>
      </c>
      <c r="C286" s="6">
        <f>SUM($C$274:$C$285)</f>
        <v>205379</v>
      </c>
    </row>
    <row r="287" spans="1:3">
      <c r="A287" s="1"/>
      <c r="B287" s="5" t="s">
        <v>756</v>
      </c>
      <c r="C287" s="6">
        <f t="shared" ref="C287" si="16">(C266+C269+C272+C286)</f>
        <v>1054232</v>
      </c>
    </row>
    <row r="288" spans="1:3">
      <c r="A288" s="2" t="s">
        <v>812</v>
      </c>
      <c r="B288" s="8" t="s">
        <v>813</v>
      </c>
      <c r="C288" s="8"/>
    </row>
    <row r="289" spans="1:3">
      <c r="A289" s="2" t="s">
        <v>1168</v>
      </c>
      <c r="B289" s="8" t="s">
        <v>1169</v>
      </c>
      <c r="C289" s="8"/>
    </row>
    <row r="290" spans="1:3">
      <c r="A290" s="3" t="s">
        <v>1170</v>
      </c>
      <c r="B290" s="3" t="s">
        <v>1171</v>
      </c>
      <c r="C290" s="4">
        <v>140000</v>
      </c>
    </row>
    <row r="291" spans="1:3">
      <c r="A291" s="1"/>
      <c r="B291" s="5" t="s">
        <v>1172</v>
      </c>
      <c r="C291" s="6">
        <f>SUM($C$290:$C$290)</f>
        <v>140000</v>
      </c>
    </row>
    <row r="292" spans="1:3">
      <c r="A292" s="2" t="s">
        <v>1173</v>
      </c>
      <c r="B292" s="8" t="s">
        <v>1174</v>
      </c>
      <c r="C292" s="8"/>
    </row>
    <row r="293" spans="1:3">
      <c r="A293" s="3" t="s">
        <v>1175</v>
      </c>
      <c r="B293" s="3" t="s">
        <v>1176</v>
      </c>
      <c r="C293" s="4">
        <v>1500</v>
      </c>
    </row>
    <row r="294" spans="1:3" ht="45">
      <c r="A294" s="3" t="s">
        <v>1177</v>
      </c>
      <c r="B294" s="3" t="s">
        <v>1178</v>
      </c>
      <c r="C294" s="4">
        <v>1080</v>
      </c>
    </row>
    <row r="295" spans="1:3">
      <c r="A295" s="3" t="s">
        <v>1179</v>
      </c>
      <c r="B295" s="3" t="s">
        <v>1180</v>
      </c>
      <c r="C295" s="4">
        <v>3011</v>
      </c>
    </row>
    <row r="296" spans="1:3">
      <c r="A296" s="3" t="s">
        <v>1181</v>
      </c>
      <c r="B296" s="3" t="s">
        <v>1182</v>
      </c>
      <c r="C296" s="4">
        <v>85943.16</v>
      </c>
    </row>
    <row r="297" spans="1:3" ht="30">
      <c r="A297" s="3" t="s">
        <v>1183</v>
      </c>
      <c r="B297" s="3" t="s">
        <v>1184</v>
      </c>
      <c r="C297" s="4">
        <v>18000</v>
      </c>
    </row>
    <row r="298" spans="1:3" ht="30">
      <c r="A298" s="3" t="s">
        <v>1185</v>
      </c>
      <c r="B298" s="3" t="s">
        <v>1186</v>
      </c>
      <c r="C298" s="4">
        <v>25000</v>
      </c>
    </row>
    <row r="299" spans="1:3" ht="30">
      <c r="A299" s="3" t="s">
        <v>1187</v>
      </c>
      <c r="B299" s="3" t="s">
        <v>1188</v>
      </c>
      <c r="C299" s="4">
        <v>2500</v>
      </c>
    </row>
    <row r="300" spans="1:3">
      <c r="A300" s="1"/>
      <c r="B300" s="5" t="s">
        <v>1189</v>
      </c>
      <c r="C300" s="6">
        <f>SUM($C$293:$C$299)</f>
        <v>137034.16</v>
      </c>
    </row>
    <row r="301" spans="1:3">
      <c r="A301" s="2" t="s">
        <v>1049</v>
      </c>
      <c r="B301" s="8" t="s">
        <v>1050</v>
      </c>
      <c r="C301" s="8"/>
    </row>
    <row r="302" spans="1:3">
      <c r="A302" s="3" t="s">
        <v>1190</v>
      </c>
      <c r="B302" s="3" t="s">
        <v>1054</v>
      </c>
      <c r="C302" s="4">
        <v>1000</v>
      </c>
    </row>
    <row r="303" spans="1:3">
      <c r="A303" s="1"/>
      <c r="B303" s="5" t="s">
        <v>1055</v>
      </c>
      <c r="C303" s="6">
        <f>SUM($C$302:$C$302)</f>
        <v>1000</v>
      </c>
    </row>
    <row r="304" spans="1:3">
      <c r="A304" s="2" t="s">
        <v>1056</v>
      </c>
      <c r="B304" s="8" t="s">
        <v>1057</v>
      </c>
      <c r="C304" s="8"/>
    </row>
    <row r="305" spans="1:3">
      <c r="A305" s="3" t="s">
        <v>1191</v>
      </c>
      <c r="B305" s="3" t="s">
        <v>1192</v>
      </c>
      <c r="C305" s="4">
        <v>5000</v>
      </c>
    </row>
    <row r="306" spans="1:3">
      <c r="A306" s="3" t="s">
        <v>1193</v>
      </c>
      <c r="B306" s="3" t="s">
        <v>1194</v>
      </c>
      <c r="C306" s="4">
        <v>24800</v>
      </c>
    </row>
    <row r="307" spans="1:3">
      <c r="A307" s="3" t="s">
        <v>1195</v>
      </c>
      <c r="B307" s="3" t="s">
        <v>1196</v>
      </c>
      <c r="C307" s="4">
        <v>3013.2</v>
      </c>
    </row>
    <row r="308" spans="1:3" ht="30">
      <c r="A308" s="3" t="s">
        <v>1197</v>
      </c>
      <c r="B308" s="3" t="s">
        <v>1198</v>
      </c>
      <c r="C308" s="4">
        <v>5000</v>
      </c>
    </row>
    <row r="309" spans="1:3">
      <c r="A309" s="3" t="s">
        <v>1199</v>
      </c>
      <c r="B309" s="3" t="s">
        <v>1200</v>
      </c>
      <c r="C309" s="4">
        <v>5000</v>
      </c>
    </row>
    <row r="310" spans="1:3" ht="30">
      <c r="A310" s="3" t="s">
        <v>1201</v>
      </c>
      <c r="B310" s="3" t="s">
        <v>1202</v>
      </c>
      <c r="C310" s="4">
        <v>1000</v>
      </c>
    </row>
    <row r="311" spans="1:3">
      <c r="A311" s="3" t="s">
        <v>1203</v>
      </c>
      <c r="B311" s="3" t="s">
        <v>1204</v>
      </c>
      <c r="C311" s="4">
        <v>2000</v>
      </c>
    </row>
    <row r="312" spans="1:3">
      <c r="A312" s="3" t="s">
        <v>1205</v>
      </c>
      <c r="B312" s="3" t="s">
        <v>1206</v>
      </c>
      <c r="C312" s="4">
        <v>2000</v>
      </c>
    </row>
    <row r="313" spans="1:3">
      <c r="A313" s="1"/>
      <c r="B313" s="5" t="s">
        <v>1074</v>
      </c>
      <c r="C313" s="6">
        <f>SUM($C$305:$C$312)</f>
        <v>47813.2</v>
      </c>
    </row>
    <row r="314" spans="1:3">
      <c r="A314" s="2" t="s">
        <v>1075</v>
      </c>
      <c r="B314" s="8" t="s">
        <v>1076</v>
      </c>
      <c r="C314" s="8"/>
    </row>
    <row r="315" spans="1:3">
      <c r="A315" s="3" t="s">
        <v>1207</v>
      </c>
      <c r="B315" s="3" t="s">
        <v>1208</v>
      </c>
      <c r="C315" s="4">
        <v>306000</v>
      </c>
    </row>
    <row r="316" spans="1:3" ht="30">
      <c r="A316" s="3" t="s">
        <v>1209</v>
      </c>
      <c r="B316" s="3" t="s">
        <v>1210</v>
      </c>
      <c r="C316" s="4">
        <v>25000</v>
      </c>
    </row>
    <row r="317" spans="1:3">
      <c r="A317" s="1"/>
      <c r="B317" s="5" t="s">
        <v>1079</v>
      </c>
      <c r="C317" s="6">
        <f>SUM($C$315:$C$316)</f>
        <v>331000</v>
      </c>
    </row>
    <row r="318" spans="1:3">
      <c r="A318" s="1"/>
      <c r="B318" s="5" t="s">
        <v>825</v>
      </c>
      <c r="C318" s="6">
        <f t="shared" ref="C318" si="17">(C291+C300+C303+C313+C317)</f>
        <v>656847.3600000001</v>
      </c>
    </row>
    <row r="319" spans="1:3">
      <c r="A319" s="2" t="s">
        <v>842</v>
      </c>
      <c r="B319" s="8" t="s">
        <v>843</v>
      </c>
      <c r="C319" s="8"/>
    </row>
    <row r="320" spans="1:3">
      <c r="A320" s="2" t="s">
        <v>1087</v>
      </c>
      <c r="B320" s="8" t="s">
        <v>1088</v>
      </c>
      <c r="C320" s="8"/>
    </row>
    <row r="321" spans="1:3">
      <c r="A321" s="3" t="s">
        <v>1211</v>
      </c>
      <c r="B321" s="3" t="s">
        <v>1212</v>
      </c>
      <c r="C321" s="4">
        <v>26610</v>
      </c>
    </row>
    <row r="322" spans="1:3">
      <c r="A322" s="1"/>
      <c r="B322" s="5" t="s">
        <v>1091</v>
      </c>
      <c r="C322" s="6">
        <f>SUM($C$321:$C$321)</f>
        <v>26610</v>
      </c>
    </row>
    <row r="323" spans="1:3">
      <c r="A323" s="2" t="s">
        <v>844</v>
      </c>
      <c r="B323" s="8" t="s">
        <v>845</v>
      </c>
      <c r="C323" s="8"/>
    </row>
    <row r="324" spans="1:3">
      <c r="A324" s="3" t="s">
        <v>1213</v>
      </c>
      <c r="B324" s="3" t="s">
        <v>1093</v>
      </c>
      <c r="C324" s="4">
        <v>500</v>
      </c>
    </row>
    <row r="325" spans="1:3">
      <c r="A325" s="1"/>
      <c r="B325" s="5" t="s">
        <v>850</v>
      </c>
      <c r="C325" s="6">
        <f>SUM($C$324:$C$324)</f>
        <v>500</v>
      </c>
    </row>
    <row r="326" spans="1:3">
      <c r="A326" s="2" t="s">
        <v>1214</v>
      </c>
      <c r="B326" s="8" t="s">
        <v>1215</v>
      </c>
      <c r="C326" s="8"/>
    </row>
    <row r="327" spans="1:3" ht="30">
      <c r="A327" s="3" t="s">
        <v>1216</v>
      </c>
      <c r="B327" s="3" t="s">
        <v>1217</v>
      </c>
      <c r="C327" s="4">
        <v>110598.52</v>
      </c>
    </row>
    <row r="328" spans="1:3">
      <c r="A328" s="3" t="s">
        <v>1218</v>
      </c>
      <c r="B328" s="3" t="s">
        <v>1219</v>
      </c>
      <c r="C328" s="4">
        <v>69901.48</v>
      </c>
    </row>
    <row r="329" spans="1:3">
      <c r="A329" s="3" t="s">
        <v>1220</v>
      </c>
      <c r="B329" s="3" t="s">
        <v>1221</v>
      </c>
      <c r="C329" s="4">
        <v>4000</v>
      </c>
    </row>
    <row r="330" spans="1:3">
      <c r="A330" s="3" t="s">
        <v>1222</v>
      </c>
      <c r="B330" s="3" t="s">
        <v>1223</v>
      </c>
      <c r="C330" s="4">
        <v>5200</v>
      </c>
    </row>
    <row r="331" spans="1:3" ht="30">
      <c r="A331" s="3" t="s">
        <v>1224</v>
      </c>
      <c r="B331" s="3" t="s">
        <v>1225</v>
      </c>
      <c r="C331" s="4">
        <v>2000</v>
      </c>
    </row>
    <row r="332" spans="1:3">
      <c r="A332" s="3" t="s">
        <v>1226</v>
      </c>
      <c r="B332" s="3" t="s">
        <v>1227</v>
      </c>
      <c r="C332" s="4">
        <v>4000</v>
      </c>
    </row>
    <row r="333" spans="1:3">
      <c r="A333" s="3" t="s">
        <v>1228</v>
      </c>
      <c r="B333" s="3" t="s">
        <v>1229</v>
      </c>
      <c r="C333" s="4">
        <v>2000</v>
      </c>
    </row>
    <row r="334" spans="1:3">
      <c r="A334" s="3" t="s">
        <v>1230</v>
      </c>
      <c r="B334" s="3" t="s">
        <v>1231</v>
      </c>
      <c r="C334" s="4">
        <v>2000</v>
      </c>
    </row>
    <row r="335" spans="1:3">
      <c r="A335" s="3" t="s">
        <v>1232</v>
      </c>
      <c r="B335" s="3" t="s">
        <v>1233</v>
      </c>
      <c r="C335" s="4">
        <v>3000</v>
      </c>
    </row>
    <row r="336" spans="1:3">
      <c r="A336" s="3" t="s">
        <v>1234</v>
      </c>
      <c r="B336" s="3" t="s">
        <v>1235</v>
      </c>
      <c r="C336" s="4">
        <v>600</v>
      </c>
    </row>
    <row r="337" spans="1:3">
      <c r="A337" s="3" t="s">
        <v>1236</v>
      </c>
      <c r="B337" s="3" t="s">
        <v>1237</v>
      </c>
      <c r="C337" s="4">
        <v>500</v>
      </c>
    </row>
    <row r="338" spans="1:3">
      <c r="A338" s="3" t="s">
        <v>1238</v>
      </c>
      <c r="B338" s="3" t="s">
        <v>1239</v>
      </c>
      <c r="C338" s="4">
        <v>1000</v>
      </c>
    </row>
    <row r="339" spans="1:3">
      <c r="A339" s="3" t="s">
        <v>1240</v>
      </c>
      <c r="B339" s="3" t="s">
        <v>1241</v>
      </c>
      <c r="C339" s="4">
        <v>20000</v>
      </c>
    </row>
    <row r="340" spans="1:3">
      <c r="A340" s="3" t="s">
        <v>1242</v>
      </c>
      <c r="B340" s="3" t="s">
        <v>1243</v>
      </c>
      <c r="C340" s="4">
        <v>2500</v>
      </c>
    </row>
    <row r="341" spans="1:3">
      <c r="A341" s="3" t="s">
        <v>1244</v>
      </c>
      <c r="B341" s="3" t="s">
        <v>1245</v>
      </c>
      <c r="C341" s="4">
        <v>500</v>
      </c>
    </row>
    <row r="342" spans="1:3">
      <c r="A342" s="3" t="s">
        <v>1246</v>
      </c>
      <c r="B342" s="3" t="s">
        <v>1247</v>
      </c>
      <c r="C342" s="4">
        <v>1500</v>
      </c>
    </row>
    <row r="343" spans="1:3">
      <c r="A343" s="3" t="s">
        <v>1248</v>
      </c>
      <c r="B343" s="3" t="s">
        <v>1249</v>
      </c>
      <c r="C343" s="4">
        <v>1500</v>
      </c>
    </row>
    <row r="344" spans="1:3">
      <c r="A344" s="3" t="s">
        <v>1250</v>
      </c>
      <c r="B344" s="3" t="s">
        <v>1251</v>
      </c>
      <c r="C344" s="4">
        <v>2000</v>
      </c>
    </row>
    <row r="345" spans="1:3">
      <c r="A345" s="3" t="s">
        <v>1252</v>
      </c>
      <c r="B345" s="3" t="s">
        <v>1253</v>
      </c>
      <c r="C345" s="4">
        <v>2000</v>
      </c>
    </row>
    <row r="346" spans="1:3">
      <c r="A346" s="3" t="s">
        <v>1254</v>
      </c>
      <c r="B346" s="3" t="s">
        <v>1255</v>
      </c>
      <c r="C346" s="4">
        <v>1000</v>
      </c>
    </row>
    <row r="347" spans="1:3">
      <c r="A347" s="3" t="s">
        <v>1256</v>
      </c>
      <c r="B347" s="3" t="s">
        <v>1257</v>
      </c>
      <c r="C347" s="4">
        <v>1000</v>
      </c>
    </row>
    <row r="348" spans="1:3">
      <c r="A348" s="3" t="s">
        <v>1258</v>
      </c>
      <c r="B348" s="3" t="s">
        <v>1259</v>
      </c>
      <c r="C348" s="4">
        <v>3000</v>
      </c>
    </row>
    <row r="349" spans="1:3">
      <c r="A349" s="3" t="s">
        <v>1260</v>
      </c>
      <c r="B349" s="3" t="s">
        <v>1261</v>
      </c>
      <c r="C349" s="4">
        <v>1000</v>
      </c>
    </row>
    <row r="350" spans="1:3">
      <c r="A350" s="3" t="s">
        <v>1262</v>
      </c>
      <c r="B350" s="3" t="s">
        <v>1263</v>
      </c>
      <c r="C350" s="4">
        <v>3000</v>
      </c>
    </row>
    <row r="351" spans="1:3">
      <c r="A351" s="3" t="s">
        <v>1264</v>
      </c>
      <c r="B351" s="3" t="s">
        <v>1265</v>
      </c>
      <c r="C351" s="4">
        <v>1500</v>
      </c>
    </row>
    <row r="352" spans="1:3">
      <c r="A352" s="3" t="s">
        <v>1266</v>
      </c>
      <c r="B352" s="3" t="s">
        <v>1267</v>
      </c>
      <c r="C352" s="4">
        <v>2000</v>
      </c>
    </row>
    <row r="353" spans="1:3">
      <c r="A353" s="3" t="s">
        <v>1268</v>
      </c>
      <c r="B353" s="3" t="s">
        <v>1269</v>
      </c>
      <c r="C353" s="4">
        <v>1500</v>
      </c>
    </row>
    <row r="354" spans="1:3">
      <c r="A354" s="3" t="s">
        <v>1270</v>
      </c>
      <c r="B354" s="3" t="s">
        <v>1247</v>
      </c>
      <c r="C354" s="4">
        <v>1500</v>
      </c>
    </row>
    <row r="355" spans="1:3">
      <c r="A355" s="1"/>
      <c r="B355" s="5" t="s">
        <v>1271</v>
      </c>
      <c r="C355" s="6">
        <f>SUM($C$327:$C$354)</f>
        <v>250300</v>
      </c>
    </row>
    <row r="356" spans="1:3">
      <c r="A356" s="2" t="s">
        <v>909</v>
      </c>
      <c r="B356" s="8" t="s">
        <v>910</v>
      </c>
      <c r="C356" s="8"/>
    </row>
    <row r="357" spans="1:3">
      <c r="A357" s="3" t="s">
        <v>1272</v>
      </c>
      <c r="B357" s="3" t="s">
        <v>1273</v>
      </c>
      <c r="C357" s="4">
        <v>3000</v>
      </c>
    </row>
    <row r="358" spans="1:3">
      <c r="A358" s="1"/>
      <c r="B358" s="5" t="s">
        <v>921</v>
      </c>
      <c r="C358" s="6">
        <f>SUM($C$357:$C$357)</f>
        <v>3000</v>
      </c>
    </row>
    <row r="359" spans="1:3">
      <c r="A359" s="1"/>
      <c r="B359" s="5" t="s">
        <v>922</v>
      </c>
      <c r="C359" s="6">
        <f t="shared" ref="C359" si="18">(C322+C325+C355+C358)</f>
        <v>280410</v>
      </c>
    </row>
    <row r="360" spans="1:3">
      <c r="A360" s="2" t="s">
        <v>1100</v>
      </c>
      <c r="B360" s="8" t="s">
        <v>1101</v>
      </c>
      <c r="C360" s="8"/>
    </row>
    <row r="361" spans="1:3">
      <c r="A361" s="2" t="s">
        <v>1113</v>
      </c>
      <c r="B361" s="8" t="s">
        <v>1114</v>
      </c>
      <c r="C361" s="8"/>
    </row>
    <row r="362" spans="1:3">
      <c r="A362" s="3" t="s">
        <v>1274</v>
      </c>
      <c r="B362" s="3" t="s">
        <v>1275</v>
      </c>
      <c r="C362" s="4">
        <v>5000</v>
      </c>
    </row>
    <row r="363" spans="1:3">
      <c r="A363" s="3" t="s">
        <v>1276</v>
      </c>
      <c r="B363" s="3" t="s">
        <v>1277</v>
      </c>
      <c r="C363" s="4">
        <v>15000</v>
      </c>
    </row>
    <row r="364" spans="1:3">
      <c r="A364" s="3" t="s">
        <v>1278</v>
      </c>
      <c r="B364" s="3" t="s">
        <v>1279</v>
      </c>
      <c r="C364" s="4">
        <v>5000</v>
      </c>
    </row>
    <row r="365" spans="1:3">
      <c r="A365" s="1"/>
      <c r="B365" s="5" t="s">
        <v>1117</v>
      </c>
      <c r="C365" s="6">
        <f>SUM($C$362:$C$364)</f>
        <v>25000</v>
      </c>
    </row>
    <row r="366" spans="1:3">
      <c r="A366" s="2" t="s">
        <v>1118</v>
      </c>
      <c r="B366" s="8" t="s">
        <v>1119</v>
      </c>
      <c r="C366" s="8"/>
    </row>
    <row r="367" spans="1:3">
      <c r="A367" s="3" t="s">
        <v>1280</v>
      </c>
      <c r="B367" s="3" t="s">
        <v>1121</v>
      </c>
      <c r="C367" s="4">
        <v>80000</v>
      </c>
    </row>
    <row r="368" spans="1:3">
      <c r="A368" s="3" t="s">
        <v>1281</v>
      </c>
      <c r="B368" s="3" t="s">
        <v>1123</v>
      </c>
      <c r="C368" s="4">
        <v>50000</v>
      </c>
    </row>
    <row r="369" spans="1:3">
      <c r="A369" s="1"/>
      <c r="B369" s="5" t="s">
        <v>1124</v>
      </c>
      <c r="C369" s="6">
        <f>SUM($C$367:$C$368)</f>
        <v>130000</v>
      </c>
    </row>
    <row r="370" spans="1:3">
      <c r="A370" s="2" t="s">
        <v>1282</v>
      </c>
      <c r="B370" s="8" t="s">
        <v>1283</v>
      </c>
      <c r="C370" s="8"/>
    </row>
    <row r="371" spans="1:3">
      <c r="A371" s="3" t="s">
        <v>1284</v>
      </c>
      <c r="B371" s="3" t="s">
        <v>1285</v>
      </c>
      <c r="C371" s="4">
        <v>14000</v>
      </c>
    </row>
    <row r="372" spans="1:3">
      <c r="A372" s="3" t="s">
        <v>1286</v>
      </c>
      <c r="B372" s="3" t="s">
        <v>1287</v>
      </c>
      <c r="C372" s="4">
        <v>15000</v>
      </c>
    </row>
    <row r="373" spans="1:3">
      <c r="A373" s="3" t="s">
        <v>1288</v>
      </c>
      <c r="B373" s="3" t="s">
        <v>1289</v>
      </c>
      <c r="C373" s="4">
        <v>17000</v>
      </c>
    </row>
    <row r="374" spans="1:3">
      <c r="A374" s="3" t="s">
        <v>1290</v>
      </c>
      <c r="B374" s="3" t="s">
        <v>1291</v>
      </c>
      <c r="C374" s="4">
        <v>15000</v>
      </c>
    </row>
    <row r="375" spans="1:3">
      <c r="A375" s="3" t="s">
        <v>1292</v>
      </c>
      <c r="B375" s="3" t="s">
        <v>1293</v>
      </c>
      <c r="C375" s="4">
        <v>10000</v>
      </c>
    </row>
    <row r="376" spans="1:3">
      <c r="A376" s="3" t="s">
        <v>1294</v>
      </c>
      <c r="B376" s="3" t="s">
        <v>1295</v>
      </c>
      <c r="C376" s="4">
        <v>1000</v>
      </c>
    </row>
    <row r="377" spans="1:3">
      <c r="A377" s="3" t="s">
        <v>1296</v>
      </c>
      <c r="B377" s="3" t="s">
        <v>1297</v>
      </c>
      <c r="C377" s="4">
        <v>10000</v>
      </c>
    </row>
    <row r="378" spans="1:3">
      <c r="A378" s="3" t="s">
        <v>1298</v>
      </c>
      <c r="B378" s="3" t="s">
        <v>1299</v>
      </c>
      <c r="C378" s="4">
        <v>2000</v>
      </c>
    </row>
    <row r="379" spans="1:3">
      <c r="A379" s="3" t="s">
        <v>1300</v>
      </c>
      <c r="B379" s="3" t="s">
        <v>1301</v>
      </c>
      <c r="C379" s="4">
        <v>2000</v>
      </c>
    </row>
    <row r="380" spans="1:3">
      <c r="A380" s="3" t="s">
        <v>1302</v>
      </c>
      <c r="B380" s="3" t="s">
        <v>1303</v>
      </c>
      <c r="C380" s="4">
        <v>2000</v>
      </c>
    </row>
    <row r="381" spans="1:3">
      <c r="A381" s="3" t="s">
        <v>1304</v>
      </c>
      <c r="B381" s="3" t="s">
        <v>1305</v>
      </c>
      <c r="C381" s="4">
        <v>5000</v>
      </c>
    </row>
    <row r="382" spans="1:3">
      <c r="A382" s="3" t="s">
        <v>1306</v>
      </c>
      <c r="B382" s="3" t="s">
        <v>1307</v>
      </c>
      <c r="C382" s="4">
        <v>5000</v>
      </c>
    </row>
    <row r="383" spans="1:3">
      <c r="A383" s="1"/>
      <c r="B383" s="5" t="s">
        <v>1308</v>
      </c>
      <c r="C383" s="6">
        <f>SUM($C$371:$C$382)</f>
        <v>98000</v>
      </c>
    </row>
    <row r="384" spans="1:3">
      <c r="A384" s="2" t="s">
        <v>1130</v>
      </c>
      <c r="B384" s="8" t="s">
        <v>1131</v>
      </c>
      <c r="C384" s="8"/>
    </row>
    <row r="385" spans="1:3">
      <c r="A385" s="3" t="s">
        <v>1309</v>
      </c>
      <c r="B385" s="3" t="s">
        <v>1310</v>
      </c>
      <c r="C385" s="4">
        <v>3000</v>
      </c>
    </row>
    <row r="386" spans="1:3">
      <c r="A386" s="3" t="s">
        <v>1311</v>
      </c>
      <c r="B386" s="3" t="s">
        <v>1312</v>
      </c>
      <c r="C386" s="4">
        <v>3824.16</v>
      </c>
    </row>
    <row r="387" spans="1:3" ht="30">
      <c r="A387" s="3" t="s">
        <v>1313</v>
      </c>
      <c r="B387" s="3" t="s">
        <v>1314</v>
      </c>
      <c r="C387" s="4">
        <v>5000</v>
      </c>
    </row>
    <row r="388" spans="1:3">
      <c r="A388" s="3" t="s">
        <v>1315</v>
      </c>
      <c r="B388" s="3" t="s">
        <v>1316</v>
      </c>
      <c r="C388" s="4">
        <v>1500</v>
      </c>
    </row>
    <row r="389" spans="1:3">
      <c r="A389" s="1"/>
      <c r="B389" s="5" t="s">
        <v>1138</v>
      </c>
      <c r="C389" s="6">
        <f>SUM($C$385:$C$388)</f>
        <v>13324.16</v>
      </c>
    </row>
    <row r="390" spans="1:3">
      <c r="A390" s="2" t="s">
        <v>1317</v>
      </c>
      <c r="B390" s="8" t="s">
        <v>1318</v>
      </c>
      <c r="C390" s="8"/>
    </row>
    <row r="391" spans="1:3">
      <c r="A391" s="3" t="s">
        <v>1319</v>
      </c>
      <c r="B391" s="3" t="s">
        <v>1320</v>
      </c>
      <c r="C391" s="4">
        <v>2000</v>
      </c>
    </row>
    <row r="392" spans="1:3">
      <c r="A392" s="1"/>
      <c r="B392" s="5" t="s">
        <v>1321</v>
      </c>
      <c r="C392" s="6">
        <f>SUM($C$391:$C$391)</f>
        <v>2000</v>
      </c>
    </row>
    <row r="393" spans="1:3">
      <c r="A393" s="2" t="s">
        <v>1322</v>
      </c>
      <c r="B393" s="8" t="s">
        <v>1323</v>
      </c>
      <c r="C393" s="8"/>
    </row>
    <row r="394" spans="1:3">
      <c r="A394" s="3" t="s">
        <v>1324</v>
      </c>
      <c r="B394" s="3" t="s">
        <v>1325</v>
      </c>
      <c r="C394" s="4">
        <v>3000</v>
      </c>
    </row>
    <row r="395" spans="1:3">
      <c r="A395" s="3" t="s">
        <v>1326</v>
      </c>
      <c r="B395" s="3" t="s">
        <v>1327</v>
      </c>
      <c r="C395" s="4">
        <v>8000</v>
      </c>
    </row>
    <row r="396" spans="1:3">
      <c r="A396" s="3" t="s">
        <v>1328</v>
      </c>
      <c r="B396" s="3" t="s">
        <v>1329</v>
      </c>
      <c r="C396" s="4">
        <v>7000</v>
      </c>
    </row>
    <row r="397" spans="1:3">
      <c r="A397" s="3" t="s">
        <v>1330</v>
      </c>
      <c r="B397" s="3" t="s">
        <v>1331</v>
      </c>
      <c r="C397" s="4">
        <v>40000</v>
      </c>
    </row>
    <row r="398" spans="1:3">
      <c r="A398" s="3" t="s">
        <v>1332</v>
      </c>
      <c r="B398" s="3" t="s">
        <v>1333</v>
      </c>
      <c r="C398" s="4">
        <v>10000</v>
      </c>
    </row>
    <row r="399" spans="1:3">
      <c r="A399" s="1"/>
      <c r="B399" s="5" t="s">
        <v>1334</v>
      </c>
      <c r="C399" s="6">
        <f>SUM($C$394:$C$398)</f>
        <v>68000</v>
      </c>
    </row>
    <row r="400" spans="1:3">
      <c r="A400" s="1"/>
      <c r="B400" s="5" t="s">
        <v>1139</v>
      </c>
      <c r="C400" s="6">
        <f t="shared" ref="C400" si="19">(C365+C369+C383+C389+C392+C399)</f>
        <v>336324.16</v>
      </c>
    </row>
    <row r="401" spans="1:3">
      <c r="A401" s="2" t="s">
        <v>944</v>
      </c>
      <c r="B401" s="8" t="s">
        <v>945</v>
      </c>
      <c r="C401" s="8"/>
    </row>
    <row r="402" spans="1:3">
      <c r="A402" s="2" t="s">
        <v>1335</v>
      </c>
      <c r="B402" s="8" t="s">
        <v>945</v>
      </c>
      <c r="C402" s="8"/>
    </row>
    <row r="403" spans="1:3">
      <c r="A403" s="3" t="s">
        <v>1336</v>
      </c>
      <c r="B403" s="3" t="s">
        <v>1337</v>
      </c>
      <c r="C403" s="4">
        <v>5267143.54</v>
      </c>
    </row>
    <row r="404" spans="1:3" ht="30">
      <c r="A404" s="3" t="s">
        <v>1338</v>
      </c>
      <c r="B404" s="3" t="s">
        <v>1339</v>
      </c>
      <c r="C404" s="4">
        <v>363000</v>
      </c>
    </row>
    <row r="405" spans="1:3">
      <c r="A405" s="3" t="s">
        <v>1340</v>
      </c>
      <c r="B405" s="3" t="s">
        <v>1341</v>
      </c>
      <c r="C405" s="4">
        <v>8364</v>
      </c>
    </row>
    <row r="406" spans="1:3">
      <c r="A406" s="3" t="s">
        <v>1342</v>
      </c>
      <c r="B406" s="3" t="s">
        <v>1343</v>
      </c>
      <c r="C406" s="4">
        <v>1350000</v>
      </c>
    </row>
    <row r="407" spans="1:3">
      <c r="A407" s="3" t="s">
        <v>1344</v>
      </c>
      <c r="B407" s="3" t="s">
        <v>1345</v>
      </c>
      <c r="C407" s="4">
        <v>400000</v>
      </c>
    </row>
    <row r="408" spans="1:3">
      <c r="A408" s="3" t="s">
        <v>1346</v>
      </c>
      <c r="B408" s="3" t="s">
        <v>1347</v>
      </c>
      <c r="C408" s="4">
        <v>166000</v>
      </c>
    </row>
    <row r="409" spans="1:3">
      <c r="A409" s="3" t="s">
        <v>1348</v>
      </c>
      <c r="B409" s="3" t="s">
        <v>1349</v>
      </c>
      <c r="C409" s="4">
        <v>335000</v>
      </c>
    </row>
    <row r="410" spans="1:3">
      <c r="A410" s="3" t="s">
        <v>1350</v>
      </c>
      <c r="B410" s="3" t="s">
        <v>1351</v>
      </c>
      <c r="C410" s="4">
        <v>440000</v>
      </c>
    </row>
    <row r="411" spans="1:3">
      <c r="A411" s="3" t="s">
        <v>1352</v>
      </c>
      <c r="B411" s="3" t="s">
        <v>1353</v>
      </c>
      <c r="C411" s="4">
        <v>2000000</v>
      </c>
    </row>
    <row r="412" spans="1:3">
      <c r="A412" s="3" t="s">
        <v>1354</v>
      </c>
      <c r="B412" s="3" t="s">
        <v>1355</v>
      </c>
      <c r="C412" s="4">
        <v>290000</v>
      </c>
    </row>
    <row r="413" spans="1:3">
      <c r="A413" s="3" t="s">
        <v>1356</v>
      </c>
      <c r="B413" s="3" t="s">
        <v>1357</v>
      </c>
      <c r="C413" s="4">
        <v>310000</v>
      </c>
    </row>
    <row r="414" spans="1:3">
      <c r="A414" s="3" t="s">
        <v>1358</v>
      </c>
      <c r="B414" s="3" t="s">
        <v>1359</v>
      </c>
      <c r="C414" s="4">
        <v>190000</v>
      </c>
    </row>
    <row r="415" spans="1:3">
      <c r="A415" s="1"/>
      <c r="B415" s="5" t="s">
        <v>1360</v>
      </c>
      <c r="C415" s="6">
        <f>SUM($C$403:$C$414)</f>
        <v>11119507.539999999</v>
      </c>
    </row>
    <row r="416" spans="1:3">
      <c r="A416" s="1"/>
      <c r="B416" s="5" t="s">
        <v>985</v>
      </c>
      <c r="C416" s="6">
        <f t="shared" ref="C416" si="20">(C415)</f>
        <v>11119507.539999999</v>
      </c>
    </row>
    <row r="417" spans="1:3">
      <c r="A417" s="1"/>
      <c r="B417" s="5" t="s">
        <v>1361</v>
      </c>
      <c r="C417" s="6">
        <f t="shared" ref="C417" si="21">(C287+C318+C359+C400+C416)</f>
        <v>13447321.059999999</v>
      </c>
    </row>
    <row r="418" spans="1:3">
      <c r="A418" s="8" t="s">
        <v>1362</v>
      </c>
      <c r="B418" s="8"/>
      <c r="C418" s="8"/>
    </row>
    <row r="419" spans="1:3">
      <c r="A419" s="2" t="s">
        <v>729</v>
      </c>
      <c r="B419" s="8" t="s">
        <v>730</v>
      </c>
      <c r="C419" s="8"/>
    </row>
    <row r="420" spans="1:3">
      <c r="A420" s="2" t="s">
        <v>731</v>
      </c>
      <c r="B420" s="8" t="s">
        <v>732</v>
      </c>
      <c r="C420" s="8"/>
    </row>
    <row r="421" spans="1:3">
      <c r="A421" s="2" t="s">
        <v>1001</v>
      </c>
      <c r="B421" s="8" t="s">
        <v>1002</v>
      </c>
      <c r="C421" s="8"/>
    </row>
    <row r="422" spans="1:3" ht="30">
      <c r="A422" s="3" t="s">
        <v>1363</v>
      </c>
      <c r="B422" s="3" t="s">
        <v>1004</v>
      </c>
      <c r="C422" s="4">
        <v>1640324</v>
      </c>
    </row>
    <row r="423" spans="1:3" ht="30">
      <c r="A423" s="3" t="s">
        <v>1364</v>
      </c>
      <c r="B423" s="3" t="s">
        <v>1006</v>
      </c>
      <c r="C423" s="4">
        <v>158288</v>
      </c>
    </row>
    <row r="424" spans="1:3">
      <c r="A424" s="1"/>
      <c r="B424" s="5" t="s">
        <v>1007</v>
      </c>
      <c r="C424" s="6">
        <f>SUM($C$422:$C$423)</f>
        <v>1798612</v>
      </c>
    </row>
    <row r="425" spans="1:3">
      <c r="A425" s="2" t="s">
        <v>1008</v>
      </c>
      <c r="B425" s="8" t="s">
        <v>1009</v>
      </c>
      <c r="C425" s="8"/>
    </row>
    <row r="426" spans="1:3">
      <c r="A426" s="3" t="s">
        <v>1365</v>
      </c>
      <c r="B426" s="3" t="s">
        <v>1366</v>
      </c>
      <c r="C426" s="4">
        <v>33506</v>
      </c>
    </row>
    <row r="427" spans="1:3" ht="30">
      <c r="A427" s="3" t="s">
        <v>1367</v>
      </c>
      <c r="B427" s="3" t="s">
        <v>1011</v>
      </c>
      <c r="C427" s="4">
        <v>137548</v>
      </c>
    </row>
    <row r="428" spans="1:3" ht="30">
      <c r="A428" s="3" t="s">
        <v>1368</v>
      </c>
      <c r="B428" s="3" t="s">
        <v>1006</v>
      </c>
      <c r="C428" s="4">
        <v>1809</v>
      </c>
    </row>
    <row r="429" spans="1:3" ht="30">
      <c r="A429" s="3" t="s">
        <v>1369</v>
      </c>
      <c r="B429" s="3" t="s">
        <v>1370</v>
      </c>
      <c r="C429" s="4">
        <v>12060</v>
      </c>
    </row>
    <row r="430" spans="1:3">
      <c r="A430" s="1"/>
      <c r="B430" s="5" t="s">
        <v>1014</v>
      </c>
      <c r="C430" s="6">
        <f>SUM($C$426:$C$429)</f>
        <v>184923</v>
      </c>
    </row>
    <row r="431" spans="1:3">
      <c r="A431" s="2" t="s">
        <v>1015</v>
      </c>
      <c r="B431" s="8" t="s">
        <v>1016</v>
      </c>
      <c r="C431" s="8"/>
    </row>
    <row r="432" spans="1:3" ht="30">
      <c r="A432" s="3" t="s">
        <v>1371</v>
      </c>
      <c r="B432" s="3" t="s">
        <v>1372</v>
      </c>
      <c r="C432" s="4">
        <v>90000</v>
      </c>
    </row>
    <row r="433" spans="1:3" ht="30">
      <c r="A433" s="3" t="s">
        <v>1373</v>
      </c>
      <c r="B433" s="3" t="s">
        <v>1374</v>
      </c>
      <c r="C433" s="4">
        <v>45000</v>
      </c>
    </row>
    <row r="434" spans="1:3">
      <c r="A434" s="1"/>
      <c r="B434" s="5" t="s">
        <v>1019</v>
      </c>
      <c r="C434" s="6">
        <f>SUM($C$432:$C$433)</f>
        <v>135000</v>
      </c>
    </row>
    <row r="435" spans="1:3">
      <c r="A435" s="2" t="s">
        <v>738</v>
      </c>
      <c r="B435" s="8" t="s">
        <v>739</v>
      </c>
      <c r="C435" s="8"/>
    </row>
    <row r="436" spans="1:3">
      <c r="A436" s="3" t="s">
        <v>1375</v>
      </c>
      <c r="B436" s="3" t="s">
        <v>1376</v>
      </c>
      <c r="C436" s="4">
        <v>1809</v>
      </c>
    </row>
    <row r="437" spans="1:3">
      <c r="A437" s="3" t="s">
        <v>1377</v>
      </c>
      <c r="B437" s="3" t="s">
        <v>743</v>
      </c>
      <c r="C437" s="4">
        <v>58145</v>
      </c>
    </row>
    <row r="438" spans="1:3">
      <c r="A438" s="3" t="s">
        <v>1378</v>
      </c>
      <c r="B438" s="3" t="s">
        <v>1026</v>
      </c>
      <c r="C438" s="4">
        <v>91569</v>
      </c>
    </row>
    <row r="439" spans="1:3">
      <c r="A439" s="3" t="s">
        <v>1379</v>
      </c>
      <c r="B439" s="3" t="s">
        <v>1380</v>
      </c>
      <c r="C439" s="4">
        <v>8660</v>
      </c>
    </row>
    <row r="440" spans="1:3">
      <c r="A440" s="3" t="s">
        <v>1381</v>
      </c>
      <c r="B440" s="3" t="s">
        <v>1028</v>
      </c>
      <c r="C440" s="4">
        <v>634</v>
      </c>
    </row>
    <row r="441" spans="1:3">
      <c r="A441" s="3" t="s">
        <v>1382</v>
      </c>
      <c r="B441" s="3" t="s">
        <v>1030</v>
      </c>
      <c r="C441" s="4">
        <v>2526</v>
      </c>
    </row>
    <row r="442" spans="1:3">
      <c r="A442" s="3" t="s">
        <v>1383</v>
      </c>
      <c r="B442" s="3" t="s">
        <v>1032</v>
      </c>
      <c r="C442" s="4">
        <v>211252</v>
      </c>
    </row>
    <row r="443" spans="1:3">
      <c r="A443" s="3" t="s">
        <v>1384</v>
      </c>
      <c r="B443" s="3" t="s">
        <v>1034</v>
      </c>
      <c r="C443" s="4">
        <v>52125</v>
      </c>
    </row>
    <row r="444" spans="1:3">
      <c r="A444" s="3" t="s">
        <v>1385</v>
      </c>
      <c r="B444" s="3" t="s">
        <v>1386</v>
      </c>
      <c r="C444" s="4">
        <v>21000</v>
      </c>
    </row>
    <row r="445" spans="1:3">
      <c r="A445" s="3" t="s">
        <v>1387</v>
      </c>
      <c r="B445" s="3" t="s">
        <v>1388</v>
      </c>
      <c r="C445" s="4">
        <v>12500</v>
      </c>
    </row>
    <row r="446" spans="1:3">
      <c r="A446" s="1"/>
      <c r="B446" s="5" t="s">
        <v>750</v>
      </c>
      <c r="C446" s="6">
        <f>SUM($C$436:$C$445)</f>
        <v>460220</v>
      </c>
    </row>
    <row r="447" spans="1:3">
      <c r="A447" s="2" t="s">
        <v>1037</v>
      </c>
      <c r="B447" s="8" t="s">
        <v>1038</v>
      </c>
      <c r="C447" s="8"/>
    </row>
    <row r="448" spans="1:3">
      <c r="A448" s="3" t="s">
        <v>1389</v>
      </c>
      <c r="B448" s="3" t="s">
        <v>1390</v>
      </c>
      <c r="C448" s="4">
        <v>6000</v>
      </c>
    </row>
    <row r="449" spans="1:3">
      <c r="A449" s="3" t="s">
        <v>1391</v>
      </c>
      <c r="B449" s="3" t="s">
        <v>1040</v>
      </c>
      <c r="C449" s="4">
        <v>31323.599999999999</v>
      </c>
    </row>
    <row r="450" spans="1:3">
      <c r="A450" s="1"/>
      <c r="B450" s="5" t="s">
        <v>1043</v>
      </c>
      <c r="C450" s="6">
        <f>SUM($C$448:$C$449)</f>
        <v>37323.599999999999</v>
      </c>
    </row>
    <row r="451" spans="1:3">
      <c r="A451" s="1"/>
      <c r="B451" s="5" t="s">
        <v>756</v>
      </c>
      <c r="C451" s="6">
        <f t="shared" ref="C451" si="22">(C424+C430+C434+C446+C450)</f>
        <v>2616078.6</v>
      </c>
    </row>
    <row r="452" spans="1:3">
      <c r="A452" s="2" t="s">
        <v>757</v>
      </c>
      <c r="B452" s="8" t="s">
        <v>758</v>
      </c>
      <c r="C452" s="8"/>
    </row>
    <row r="453" spans="1:3">
      <c r="A453" s="2" t="s">
        <v>759</v>
      </c>
      <c r="B453" s="8" t="s">
        <v>760</v>
      </c>
      <c r="C453" s="8"/>
    </row>
    <row r="454" spans="1:3" ht="45">
      <c r="A454" s="3" t="s">
        <v>1392</v>
      </c>
      <c r="B454" s="3" t="s">
        <v>1393</v>
      </c>
      <c r="C454" s="4">
        <v>2000</v>
      </c>
    </row>
    <row r="455" spans="1:3">
      <c r="A455" s="1"/>
      <c r="B455" s="5" t="s">
        <v>779</v>
      </c>
      <c r="C455" s="6">
        <f>SUM($C$454:$C$454)</f>
        <v>2000</v>
      </c>
    </row>
    <row r="456" spans="1:3">
      <c r="A456" s="2" t="s">
        <v>804</v>
      </c>
      <c r="B456" s="8" t="s">
        <v>805</v>
      </c>
      <c r="C456" s="8"/>
    </row>
    <row r="457" spans="1:3">
      <c r="A457" s="3" t="s">
        <v>1394</v>
      </c>
      <c r="B457" s="3" t="s">
        <v>1395</v>
      </c>
      <c r="C457" s="4">
        <v>117000</v>
      </c>
    </row>
    <row r="458" spans="1:3">
      <c r="A458" s="1"/>
      <c r="B458" s="5" t="s">
        <v>810</v>
      </c>
      <c r="C458" s="6">
        <f>SUM($C$457:$C$457)</f>
        <v>117000</v>
      </c>
    </row>
    <row r="459" spans="1:3">
      <c r="A459" s="1"/>
      <c r="B459" s="5" t="s">
        <v>811</v>
      </c>
      <c r="C459" s="6">
        <f t="shared" ref="C459" si="23">(C455+C458)</f>
        <v>119000</v>
      </c>
    </row>
    <row r="460" spans="1:3">
      <c r="A460" s="2" t="s">
        <v>812</v>
      </c>
      <c r="B460" s="8" t="s">
        <v>813</v>
      </c>
      <c r="C460" s="8"/>
    </row>
    <row r="461" spans="1:3">
      <c r="A461" s="2" t="s">
        <v>1168</v>
      </c>
      <c r="B461" s="8" t="s">
        <v>1169</v>
      </c>
      <c r="C461" s="8"/>
    </row>
    <row r="462" spans="1:3" ht="30">
      <c r="A462" s="3" t="s">
        <v>1396</v>
      </c>
      <c r="B462" s="3" t="s">
        <v>1397</v>
      </c>
      <c r="C462" s="4">
        <v>1181000</v>
      </c>
    </row>
    <row r="463" spans="1:3">
      <c r="A463" s="1"/>
      <c r="B463" s="5" t="s">
        <v>1172</v>
      </c>
      <c r="C463" s="6">
        <f>SUM($C$462:$C$462)</f>
        <v>1181000</v>
      </c>
    </row>
    <row r="464" spans="1:3">
      <c r="A464" s="2" t="s">
        <v>1049</v>
      </c>
      <c r="B464" s="8" t="s">
        <v>1050</v>
      </c>
      <c r="C464" s="8"/>
    </row>
    <row r="465" spans="1:3">
      <c r="A465" s="3" t="s">
        <v>1398</v>
      </c>
      <c r="B465" s="3" t="s">
        <v>1399</v>
      </c>
      <c r="C465" s="4">
        <v>9000</v>
      </c>
    </row>
    <row r="466" spans="1:3">
      <c r="A466" s="3" t="s">
        <v>1400</v>
      </c>
      <c r="B466" s="3" t="s">
        <v>1401</v>
      </c>
      <c r="C466" s="4">
        <v>500</v>
      </c>
    </row>
    <row r="467" spans="1:3">
      <c r="A467" s="1"/>
      <c r="B467" s="5" t="s">
        <v>1055</v>
      </c>
      <c r="C467" s="6">
        <f>SUM($C$465:$C$466)</f>
        <v>9500</v>
      </c>
    </row>
    <row r="468" spans="1:3">
      <c r="A468" s="2" t="s">
        <v>1056</v>
      </c>
      <c r="B468" s="8" t="s">
        <v>1057</v>
      </c>
      <c r="C468" s="8"/>
    </row>
    <row r="469" spans="1:3">
      <c r="A469" s="3" t="s">
        <v>1402</v>
      </c>
      <c r="B469" s="3" t="s">
        <v>1403</v>
      </c>
      <c r="C469" s="4">
        <v>24600</v>
      </c>
    </row>
    <row r="470" spans="1:3">
      <c r="A470" s="3" t="s">
        <v>1404</v>
      </c>
      <c r="B470" s="3" t="s">
        <v>1405</v>
      </c>
      <c r="C470" s="4">
        <v>6038.85</v>
      </c>
    </row>
    <row r="471" spans="1:3">
      <c r="A471" s="3" t="s">
        <v>1406</v>
      </c>
      <c r="B471" s="3" t="s">
        <v>1407</v>
      </c>
      <c r="C471" s="4">
        <v>15115.6</v>
      </c>
    </row>
    <row r="472" spans="1:3">
      <c r="A472" s="3" t="s">
        <v>1408</v>
      </c>
      <c r="B472" s="3" t="s">
        <v>1409</v>
      </c>
      <c r="C472" s="4">
        <v>5022</v>
      </c>
    </row>
    <row r="473" spans="1:3">
      <c r="A473" s="1"/>
      <c r="B473" s="5" t="s">
        <v>1074</v>
      </c>
      <c r="C473" s="6">
        <f>SUM($C$469:$C$472)</f>
        <v>50776.45</v>
      </c>
    </row>
    <row r="474" spans="1:3">
      <c r="A474" s="2" t="s">
        <v>1075</v>
      </c>
      <c r="B474" s="8" t="s">
        <v>1076</v>
      </c>
      <c r="C474" s="8"/>
    </row>
    <row r="475" spans="1:3" ht="60">
      <c r="A475" s="3" t="s">
        <v>1410</v>
      </c>
      <c r="B475" s="3" t="s">
        <v>1411</v>
      </c>
      <c r="C475" s="4">
        <v>660000</v>
      </c>
    </row>
    <row r="476" spans="1:3" ht="60">
      <c r="A476" s="3" t="s">
        <v>1412</v>
      </c>
      <c r="B476" s="3" t="s">
        <v>1413</v>
      </c>
      <c r="C476" s="4">
        <v>57319.38</v>
      </c>
    </row>
    <row r="477" spans="1:3">
      <c r="A477" s="1"/>
      <c r="B477" s="5" t="s">
        <v>1079</v>
      </c>
      <c r="C477" s="6">
        <f>SUM($C$475:$C$476)</f>
        <v>717319.38</v>
      </c>
    </row>
    <row r="478" spans="1:3">
      <c r="A478" s="1"/>
      <c r="B478" s="5" t="s">
        <v>825</v>
      </c>
      <c r="C478" s="6">
        <f t="shared" ref="C478" si="24">(C463+C467+C473+C477)</f>
        <v>1958595.83</v>
      </c>
    </row>
    <row r="479" spans="1:3">
      <c r="A479" s="2" t="s">
        <v>842</v>
      </c>
      <c r="B479" s="8" t="s">
        <v>843</v>
      </c>
      <c r="C479" s="8"/>
    </row>
    <row r="480" spans="1:3">
      <c r="A480" s="2" t="s">
        <v>844</v>
      </c>
      <c r="B480" s="8" t="s">
        <v>845</v>
      </c>
      <c r="C480" s="8"/>
    </row>
    <row r="481" spans="1:3">
      <c r="A481" s="3" t="s">
        <v>1414</v>
      </c>
      <c r="B481" s="3" t="s">
        <v>1093</v>
      </c>
      <c r="C481" s="4">
        <v>6000</v>
      </c>
    </row>
    <row r="482" spans="1:3">
      <c r="A482" s="1"/>
      <c r="B482" s="5" t="s">
        <v>850</v>
      </c>
      <c r="C482" s="6">
        <f>SUM($C$481:$C$481)</f>
        <v>6000</v>
      </c>
    </row>
    <row r="483" spans="1:3">
      <c r="A483" s="1"/>
      <c r="B483" s="5" t="s">
        <v>922</v>
      </c>
      <c r="C483" s="6">
        <f t="shared" ref="C483" si="25">(C482)</f>
        <v>6000</v>
      </c>
    </row>
    <row r="484" spans="1:3">
      <c r="A484" s="2" t="s">
        <v>1100</v>
      </c>
      <c r="B484" s="8" t="s">
        <v>1101</v>
      </c>
      <c r="C484" s="8"/>
    </row>
    <row r="485" spans="1:3">
      <c r="A485" s="2" t="s">
        <v>1113</v>
      </c>
      <c r="B485" s="8" t="s">
        <v>1114</v>
      </c>
      <c r="C485" s="8"/>
    </row>
    <row r="486" spans="1:3">
      <c r="A486" s="3" t="s">
        <v>1415</v>
      </c>
      <c r="B486" s="3" t="s">
        <v>1416</v>
      </c>
      <c r="C486" s="4">
        <v>2000</v>
      </c>
    </row>
    <row r="487" spans="1:3">
      <c r="A487" s="1"/>
      <c r="B487" s="5" t="s">
        <v>1117</v>
      </c>
      <c r="C487" s="6">
        <f>SUM($C$486:$C$486)</f>
        <v>2000</v>
      </c>
    </row>
    <row r="488" spans="1:3">
      <c r="A488" s="2" t="s">
        <v>1118</v>
      </c>
      <c r="B488" s="8" t="s">
        <v>1119</v>
      </c>
      <c r="C488" s="8"/>
    </row>
    <row r="489" spans="1:3">
      <c r="A489" s="3" t="s">
        <v>1417</v>
      </c>
      <c r="B489" s="3" t="s">
        <v>1121</v>
      </c>
      <c r="C489" s="4">
        <v>522000</v>
      </c>
    </row>
    <row r="490" spans="1:3">
      <c r="A490" s="1"/>
      <c r="B490" s="5" t="s">
        <v>1124</v>
      </c>
      <c r="C490" s="6">
        <f>SUM($C$489:$C$489)</f>
        <v>522000</v>
      </c>
    </row>
    <row r="491" spans="1:3">
      <c r="A491" s="2" t="s">
        <v>1130</v>
      </c>
      <c r="B491" s="8" t="s">
        <v>1131</v>
      </c>
      <c r="C491" s="8"/>
    </row>
    <row r="492" spans="1:3">
      <c r="A492" s="3" t="s">
        <v>1418</v>
      </c>
      <c r="B492" s="3" t="s">
        <v>1419</v>
      </c>
      <c r="C492" s="4">
        <v>25122.77</v>
      </c>
    </row>
    <row r="493" spans="1:3">
      <c r="A493" s="3" t="s">
        <v>1420</v>
      </c>
      <c r="B493" s="3" t="s">
        <v>1421</v>
      </c>
      <c r="C493" s="4">
        <v>2943.02</v>
      </c>
    </row>
    <row r="494" spans="1:3">
      <c r="A494" s="3" t="s">
        <v>1422</v>
      </c>
      <c r="B494" s="3" t="s">
        <v>1423</v>
      </c>
      <c r="C494" s="4">
        <v>10000</v>
      </c>
    </row>
    <row r="495" spans="1:3">
      <c r="A495" s="3" t="s">
        <v>1424</v>
      </c>
      <c r="B495" s="3" t="s">
        <v>1425</v>
      </c>
      <c r="C495" s="4">
        <v>3000</v>
      </c>
    </row>
    <row r="496" spans="1:3">
      <c r="A496" s="1"/>
      <c r="B496" s="5" t="s">
        <v>1138</v>
      </c>
      <c r="C496" s="6">
        <f>SUM($C$492:$C$495)</f>
        <v>41065.79</v>
      </c>
    </row>
    <row r="497" spans="1:3">
      <c r="A497" s="1"/>
      <c r="B497" s="5" t="s">
        <v>1139</v>
      </c>
      <c r="C497" s="6">
        <f t="shared" ref="C497" si="26">(C487+C490+C496)</f>
        <v>565065.79</v>
      </c>
    </row>
    <row r="498" spans="1:3">
      <c r="A498" s="1"/>
      <c r="B498" s="5" t="s">
        <v>1426</v>
      </c>
      <c r="C498" s="6">
        <f t="shared" ref="C498" si="27">(C451+C459+C478+C483+C497)</f>
        <v>5264740.22</v>
      </c>
    </row>
    <row r="499" spans="1:3">
      <c r="A499" s="8" t="s">
        <v>1427</v>
      </c>
      <c r="B499" s="8"/>
      <c r="C499" s="8"/>
    </row>
    <row r="500" spans="1:3">
      <c r="A500" s="2" t="s">
        <v>729</v>
      </c>
      <c r="B500" s="8" t="s">
        <v>730</v>
      </c>
      <c r="C500" s="8"/>
    </row>
    <row r="501" spans="1:3">
      <c r="A501" s="2" t="s">
        <v>731</v>
      </c>
      <c r="B501" s="8" t="s">
        <v>732</v>
      </c>
      <c r="C501" s="8"/>
    </row>
    <row r="502" spans="1:3">
      <c r="A502" s="2" t="s">
        <v>1015</v>
      </c>
      <c r="B502" s="8" t="s">
        <v>1016</v>
      </c>
      <c r="C502" s="8"/>
    </row>
    <row r="503" spans="1:3" ht="30">
      <c r="A503" s="3" t="s">
        <v>1428</v>
      </c>
      <c r="B503" s="3" t="s">
        <v>1429</v>
      </c>
      <c r="C503" s="4">
        <v>25000</v>
      </c>
    </row>
    <row r="504" spans="1:3">
      <c r="A504" s="1"/>
      <c r="B504" s="5" t="s">
        <v>1019</v>
      </c>
      <c r="C504" s="6">
        <f>SUM($C$503:$C$503)</f>
        <v>25000</v>
      </c>
    </row>
    <row r="505" spans="1:3">
      <c r="A505" s="2" t="s">
        <v>738</v>
      </c>
      <c r="B505" s="8" t="s">
        <v>739</v>
      </c>
      <c r="C505" s="8"/>
    </row>
    <row r="506" spans="1:3">
      <c r="A506" s="3" t="s">
        <v>1430</v>
      </c>
      <c r="B506" s="3" t="s">
        <v>1431</v>
      </c>
      <c r="C506" s="4">
        <v>6257</v>
      </c>
    </row>
    <row r="507" spans="1:3">
      <c r="A507" s="1"/>
      <c r="B507" s="5" t="s">
        <v>750</v>
      </c>
      <c r="C507" s="6">
        <f>SUM($C$506:$C$506)</f>
        <v>6257</v>
      </c>
    </row>
    <row r="508" spans="1:3">
      <c r="A508" s="1"/>
      <c r="B508" s="5" t="s">
        <v>756</v>
      </c>
      <c r="C508" s="6">
        <f t="shared" ref="C508" si="28">(C504+C507)</f>
        <v>31257</v>
      </c>
    </row>
    <row r="509" spans="1:3">
      <c r="A509" s="1"/>
      <c r="B509" s="5" t="s">
        <v>1432</v>
      </c>
      <c r="C509" s="6">
        <f t="shared" ref="C509" si="29">(C508)</f>
        <v>31257</v>
      </c>
    </row>
    <row r="510" spans="1:3">
      <c r="A510" s="8" t="s">
        <v>1433</v>
      </c>
      <c r="B510" s="8"/>
      <c r="C510" s="8"/>
    </row>
    <row r="511" spans="1:3">
      <c r="A511" s="2" t="s">
        <v>729</v>
      </c>
      <c r="B511" s="8" t="s">
        <v>730</v>
      </c>
      <c r="C511" s="8"/>
    </row>
    <row r="512" spans="1:3">
      <c r="A512" s="2" t="s">
        <v>731</v>
      </c>
      <c r="B512" s="8" t="s">
        <v>732</v>
      </c>
      <c r="C512" s="8"/>
    </row>
    <row r="513" spans="1:3">
      <c r="A513" s="2" t="s">
        <v>1001</v>
      </c>
      <c r="B513" s="8" t="s">
        <v>1002</v>
      </c>
      <c r="C513" s="8"/>
    </row>
    <row r="514" spans="1:3" ht="30">
      <c r="A514" s="3" t="s">
        <v>1434</v>
      </c>
      <c r="B514" s="3" t="s">
        <v>1004</v>
      </c>
      <c r="C514" s="4">
        <v>861374</v>
      </c>
    </row>
    <row r="515" spans="1:3" ht="30">
      <c r="A515" s="3" t="s">
        <v>1435</v>
      </c>
      <c r="B515" s="3" t="s">
        <v>1436</v>
      </c>
      <c r="C515" s="4">
        <v>5065</v>
      </c>
    </row>
    <row r="516" spans="1:3">
      <c r="A516" s="1"/>
      <c r="B516" s="5" t="s">
        <v>1007</v>
      </c>
      <c r="C516" s="6">
        <f>SUM($C$514:$C$515)</f>
        <v>866439</v>
      </c>
    </row>
    <row r="517" spans="1:3">
      <c r="A517" s="2" t="s">
        <v>1008</v>
      </c>
      <c r="B517" s="8" t="s">
        <v>1009</v>
      </c>
      <c r="C517" s="8"/>
    </row>
    <row r="518" spans="1:3">
      <c r="A518" s="3" t="s">
        <v>1437</v>
      </c>
      <c r="B518" s="3" t="s">
        <v>1366</v>
      </c>
      <c r="C518" s="4">
        <v>17471</v>
      </c>
    </row>
    <row r="519" spans="1:3" ht="30">
      <c r="A519" s="3" t="s">
        <v>1438</v>
      </c>
      <c r="B519" s="3" t="s">
        <v>1439</v>
      </c>
      <c r="C519" s="4">
        <v>192097</v>
      </c>
    </row>
    <row r="520" spans="1:3" ht="30">
      <c r="A520" s="3" t="s">
        <v>1440</v>
      </c>
      <c r="B520" s="3" t="s">
        <v>1006</v>
      </c>
      <c r="C520" s="4">
        <v>6030</v>
      </c>
    </row>
    <row r="521" spans="1:3">
      <c r="A521" s="1"/>
      <c r="B521" s="5" t="s">
        <v>1014</v>
      </c>
      <c r="C521" s="6">
        <f>SUM($C$518:$C$520)</f>
        <v>215598</v>
      </c>
    </row>
    <row r="522" spans="1:3">
      <c r="A522" s="2" t="s">
        <v>1015</v>
      </c>
      <c r="B522" s="8" t="s">
        <v>1016</v>
      </c>
      <c r="C522" s="8"/>
    </row>
    <row r="523" spans="1:3" ht="30">
      <c r="A523" s="3" t="s">
        <v>1441</v>
      </c>
      <c r="B523" s="3" t="s">
        <v>1442</v>
      </c>
      <c r="C523" s="4">
        <v>16276</v>
      </c>
    </row>
    <row r="524" spans="1:3">
      <c r="A524" s="3" t="s">
        <v>1443</v>
      </c>
      <c r="B524" s="3" t="s">
        <v>1018</v>
      </c>
      <c r="C524" s="4">
        <v>2124</v>
      </c>
    </row>
    <row r="525" spans="1:3">
      <c r="A525" s="1"/>
      <c r="B525" s="5" t="s">
        <v>1019</v>
      </c>
      <c r="C525" s="6">
        <f>SUM($C$523:$C$524)</f>
        <v>18400</v>
      </c>
    </row>
    <row r="526" spans="1:3">
      <c r="A526" s="2" t="s">
        <v>738</v>
      </c>
      <c r="B526" s="8" t="s">
        <v>739</v>
      </c>
      <c r="C526" s="8"/>
    </row>
    <row r="527" spans="1:3">
      <c r="A527" s="3" t="s">
        <v>1444</v>
      </c>
      <c r="B527" s="3" t="s">
        <v>1445</v>
      </c>
      <c r="C527" s="4">
        <v>6578</v>
      </c>
    </row>
    <row r="528" spans="1:3">
      <c r="A528" s="3" t="s">
        <v>1446</v>
      </c>
      <c r="B528" s="3" t="s">
        <v>743</v>
      </c>
      <c r="C528" s="4">
        <v>16575</v>
      </c>
    </row>
    <row r="529" spans="1:3">
      <c r="A529" s="3" t="s">
        <v>1447</v>
      </c>
      <c r="B529" s="3" t="s">
        <v>1448</v>
      </c>
      <c r="C529" s="4">
        <v>70791</v>
      </c>
    </row>
    <row r="530" spans="1:3">
      <c r="A530" s="3" t="s">
        <v>1449</v>
      </c>
      <c r="B530" s="3" t="s">
        <v>1026</v>
      </c>
      <c r="C530" s="4">
        <v>24226</v>
      </c>
    </row>
    <row r="531" spans="1:3">
      <c r="A531" s="3" t="s">
        <v>1450</v>
      </c>
      <c r="B531" s="3" t="s">
        <v>1451</v>
      </c>
      <c r="C531" s="4">
        <v>132</v>
      </c>
    </row>
    <row r="532" spans="1:3">
      <c r="A532" s="3" t="s">
        <v>1452</v>
      </c>
      <c r="B532" s="3" t="s">
        <v>1028</v>
      </c>
      <c r="C532" s="4">
        <v>1912</v>
      </c>
    </row>
    <row r="533" spans="1:3">
      <c r="A533" s="3" t="s">
        <v>1453</v>
      </c>
      <c r="B533" s="3" t="s">
        <v>1030</v>
      </c>
      <c r="C533" s="4">
        <v>6071</v>
      </c>
    </row>
    <row r="534" spans="1:3">
      <c r="A534" s="3" t="s">
        <v>1454</v>
      </c>
      <c r="B534" s="3" t="s">
        <v>1032</v>
      </c>
      <c r="C534" s="4">
        <v>65711</v>
      </c>
    </row>
    <row r="535" spans="1:3">
      <c r="A535" s="3" t="s">
        <v>1455</v>
      </c>
      <c r="B535" s="3" t="s">
        <v>1034</v>
      </c>
      <c r="C535" s="4">
        <v>57416</v>
      </c>
    </row>
    <row r="536" spans="1:3">
      <c r="A536" s="3" t="s">
        <v>1456</v>
      </c>
      <c r="B536" s="3" t="s">
        <v>1036</v>
      </c>
      <c r="C536" s="4">
        <v>4713</v>
      </c>
    </row>
    <row r="537" spans="1:3">
      <c r="A537" s="1"/>
      <c r="B537" s="5" t="s">
        <v>750</v>
      </c>
      <c r="C537" s="6">
        <f>SUM($C$527:$C$536)</f>
        <v>254125</v>
      </c>
    </row>
    <row r="538" spans="1:3">
      <c r="A538" s="2" t="s">
        <v>1037</v>
      </c>
      <c r="B538" s="8" t="s">
        <v>1038</v>
      </c>
      <c r="C538" s="8"/>
    </row>
    <row r="539" spans="1:3">
      <c r="A539" s="3" t="s">
        <v>1457</v>
      </c>
      <c r="B539" s="3" t="s">
        <v>1390</v>
      </c>
      <c r="C539" s="4">
        <v>2000</v>
      </c>
    </row>
    <row r="540" spans="1:3">
      <c r="A540" s="3" t="s">
        <v>1458</v>
      </c>
      <c r="B540" s="3" t="s">
        <v>1040</v>
      </c>
      <c r="C540" s="4">
        <v>6577.96</v>
      </c>
    </row>
    <row r="541" spans="1:3">
      <c r="A541" s="1"/>
      <c r="B541" s="5" t="s">
        <v>1043</v>
      </c>
      <c r="C541" s="6">
        <f>SUM($C$539:$C$540)</f>
        <v>8577.9599999999991</v>
      </c>
    </row>
    <row r="542" spans="1:3">
      <c r="A542" s="1"/>
      <c r="B542" s="5" t="s">
        <v>756</v>
      </c>
      <c r="C542" s="6">
        <f t="shared" ref="C542" si="30">(C516+C521+C525+C537+C541)</f>
        <v>1363139.96</v>
      </c>
    </row>
    <row r="543" spans="1:3">
      <c r="A543" s="2" t="s">
        <v>812</v>
      </c>
      <c r="B543" s="8" t="s">
        <v>813</v>
      </c>
      <c r="C543" s="8"/>
    </row>
    <row r="544" spans="1:3">
      <c r="A544" s="2" t="s">
        <v>1173</v>
      </c>
      <c r="B544" s="8" t="s">
        <v>1174</v>
      </c>
      <c r="C544" s="8"/>
    </row>
    <row r="545" spans="1:3">
      <c r="A545" s="3" t="s">
        <v>1459</v>
      </c>
      <c r="B545" s="3" t="s">
        <v>1460</v>
      </c>
      <c r="C545" s="4">
        <v>16150</v>
      </c>
    </row>
    <row r="546" spans="1:3">
      <c r="A546" s="1"/>
      <c r="B546" s="5" t="s">
        <v>1189</v>
      </c>
      <c r="C546" s="6">
        <f>SUM($C$545:$C$545)</f>
        <v>16150</v>
      </c>
    </row>
    <row r="547" spans="1:3">
      <c r="A547" s="2" t="s">
        <v>1049</v>
      </c>
      <c r="B547" s="8" t="s">
        <v>1050</v>
      </c>
      <c r="C547" s="8"/>
    </row>
    <row r="548" spans="1:3">
      <c r="A548" s="3" t="s">
        <v>1461</v>
      </c>
      <c r="B548" s="3" t="s">
        <v>1462</v>
      </c>
      <c r="C548" s="4">
        <v>1000</v>
      </c>
    </row>
    <row r="549" spans="1:3">
      <c r="A549" s="3" t="s">
        <v>1463</v>
      </c>
      <c r="B549" s="3" t="s">
        <v>1464</v>
      </c>
      <c r="C549" s="4">
        <v>16000</v>
      </c>
    </row>
    <row r="550" spans="1:3">
      <c r="A550" s="1"/>
      <c r="B550" s="5" t="s">
        <v>1055</v>
      </c>
      <c r="C550" s="6">
        <f>SUM($C$548:$C$549)</f>
        <v>17000</v>
      </c>
    </row>
    <row r="551" spans="1:3">
      <c r="A551" s="2" t="s">
        <v>1056</v>
      </c>
      <c r="B551" s="8" t="s">
        <v>1057</v>
      </c>
      <c r="C551" s="8"/>
    </row>
    <row r="552" spans="1:3">
      <c r="A552" s="3" t="s">
        <v>1465</v>
      </c>
      <c r="B552" s="3" t="s">
        <v>1466</v>
      </c>
      <c r="C552" s="4">
        <v>10000</v>
      </c>
    </row>
    <row r="553" spans="1:3">
      <c r="A553" s="3" t="s">
        <v>1467</v>
      </c>
      <c r="B553" s="3" t="s">
        <v>1468</v>
      </c>
      <c r="C553" s="4">
        <v>3013.2</v>
      </c>
    </row>
    <row r="554" spans="1:3">
      <c r="A554" s="3" t="s">
        <v>1469</v>
      </c>
      <c r="B554" s="3" t="s">
        <v>1470</v>
      </c>
      <c r="C554" s="4">
        <v>1897.2</v>
      </c>
    </row>
    <row r="555" spans="1:3">
      <c r="A555" s="3" t="s">
        <v>1471</v>
      </c>
      <c r="B555" s="3" t="s">
        <v>1472</v>
      </c>
      <c r="C555" s="4">
        <v>2008.8</v>
      </c>
    </row>
    <row r="556" spans="1:3">
      <c r="A556" s="3" t="s">
        <v>1473</v>
      </c>
      <c r="B556" s="3" t="s">
        <v>1474</v>
      </c>
      <c r="C556" s="4">
        <v>6038.8</v>
      </c>
    </row>
    <row r="557" spans="1:3">
      <c r="A557" s="3" t="s">
        <v>1475</v>
      </c>
      <c r="B557" s="3" t="s">
        <v>1476</v>
      </c>
      <c r="C557" s="4">
        <v>5952</v>
      </c>
    </row>
    <row r="558" spans="1:3">
      <c r="A558" s="3" t="s">
        <v>1477</v>
      </c>
      <c r="B558" s="3" t="s">
        <v>1478</v>
      </c>
      <c r="C558" s="4">
        <v>4960</v>
      </c>
    </row>
    <row r="559" spans="1:3">
      <c r="A559" s="3" t="s">
        <v>1479</v>
      </c>
      <c r="B559" s="3" t="s">
        <v>1480</v>
      </c>
      <c r="C559" s="4">
        <v>4960</v>
      </c>
    </row>
    <row r="560" spans="1:3">
      <c r="A560" s="3" t="s">
        <v>1481</v>
      </c>
      <c r="B560" s="3" t="s">
        <v>1482</v>
      </c>
      <c r="C560" s="4">
        <v>8029</v>
      </c>
    </row>
    <row r="561" spans="1:3">
      <c r="A561" s="3" t="s">
        <v>1483</v>
      </c>
      <c r="B561" s="3" t="s">
        <v>1484</v>
      </c>
      <c r="C561" s="4">
        <v>4000</v>
      </c>
    </row>
    <row r="562" spans="1:3">
      <c r="A562" s="3" t="s">
        <v>1485</v>
      </c>
      <c r="B562" s="3" t="s">
        <v>1486</v>
      </c>
      <c r="C562" s="4">
        <v>2000</v>
      </c>
    </row>
    <row r="563" spans="1:3">
      <c r="A563" s="1"/>
      <c r="B563" s="5" t="s">
        <v>1074</v>
      </c>
      <c r="C563" s="6">
        <f>SUM($C$552:$C$562)</f>
        <v>52859</v>
      </c>
    </row>
    <row r="564" spans="1:3">
      <c r="A564" s="2" t="s">
        <v>1075</v>
      </c>
      <c r="B564" s="8" t="s">
        <v>1076</v>
      </c>
      <c r="C564" s="8"/>
    </row>
    <row r="565" spans="1:3">
      <c r="A565" s="3" t="s">
        <v>1487</v>
      </c>
      <c r="B565" s="3" t="s">
        <v>1488</v>
      </c>
      <c r="C565" s="4">
        <v>27000</v>
      </c>
    </row>
    <row r="566" spans="1:3">
      <c r="A566" s="1"/>
      <c r="B566" s="5" t="s">
        <v>1079</v>
      </c>
      <c r="C566" s="6">
        <f>SUM($C$565:$C$565)</f>
        <v>27000</v>
      </c>
    </row>
    <row r="567" spans="1:3">
      <c r="A567" s="1"/>
      <c r="B567" s="5" t="s">
        <v>825</v>
      </c>
      <c r="C567" s="6">
        <f t="shared" ref="C567" si="31">(C546+C550+C563+C566)</f>
        <v>113009</v>
      </c>
    </row>
    <row r="568" spans="1:3">
      <c r="A568" s="2" t="s">
        <v>826</v>
      </c>
      <c r="B568" s="8" t="s">
        <v>827</v>
      </c>
      <c r="C568" s="8"/>
    </row>
    <row r="569" spans="1:3">
      <c r="A569" s="2" t="s">
        <v>1080</v>
      </c>
      <c r="B569" s="8" t="s">
        <v>1081</v>
      </c>
      <c r="C569" s="8"/>
    </row>
    <row r="570" spans="1:3">
      <c r="A570" s="3" t="s">
        <v>1489</v>
      </c>
      <c r="B570" s="3" t="s">
        <v>1490</v>
      </c>
      <c r="C570" s="4">
        <v>15000</v>
      </c>
    </row>
    <row r="571" spans="1:3">
      <c r="A571" s="3" t="s">
        <v>1491</v>
      </c>
      <c r="B571" s="3" t="s">
        <v>1492</v>
      </c>
      <c r="C571" s="4">
        <v>6000</v>
      </c>
    </row>
    <row r="572" spans="1:3">
      <c r="A572" s="1"/>
      <c r="B572" s="5" t="s">
        <v>1084</v>
      </c>
      <c r="C572" s="6">
        <f>SUM($C$570:$C$571)</f>
        <v>21000</v>
      </c>
    </row>
    <row r="573" spans="1:3">
      <c r="A573" s="1"/>
      <c r="B573" s="5" t="s">
        <v>841</v>
      </c>
      <c r="C573" s="6">
        <f t="shared" ref="C573" si="32">(C572)</f>
        <v>21000</v>
      </c>
    </row>
    <row r="574" spans="1:3">
      <c r="A574" s="2" t="s">
        <v>842</v>
      </c>
      <c r="B574" s="8" t="s">
        <v>843</v>
      </c>
      <c r="C574" s="8"/>
    </row>
    <row r="575" spans="1:3">
      <c r="A575" s="2" t="s">
        <v>844</v>
      </c>
      <c r="B575" s="8" t="s">
        <v>845</v>
      </c>
      <c r="C575" s="8"/>
    </row>
    <row r="576" spans="1:3">
      <c r="A576" s="3" t="s">
        <v>1493</v>
      </c>
      <c r="B576" s="3" t="s">
        <v>1093</v>
      </c>
      <c r="C576" s="4">
        <v>3500</v>
      </c>
    </row>
    <row r="577" spans="1:3">
      <c r="A577" s="1"/>
      <c r="B577" s="5" t="s">
        <v>850</v>
      </c>
      <c r="C577" s="6">
        <f>SUM($C$576:$C$576)</f>
        <v>3500</v>
      </c>
    </row>
    <row r="578" spans="1:3">
      <c r="A578" s="2" t="s">
        <v>904</v>
      </c>
      <c r="B578" s="8" t="s">
        <v>905</v>
      </c>
      <c r="C578" s="8"/>
    </row>
    <row r="579" spans="1:3" ht="30">
      <c r="A579" s="3" t="s">
        <v>1494</v>
      </c>
      <c r="B579" s="3" t="s">
        <v>1495</v>
      </c>
      <c r="C579" s="4">
        <v>15000</v>
      </c>
    </row>
    <row r="580" spans="1:3">
      <c r="A580" s="3" t="s">
        <v>1496</v>
      </c>
      <c r="B580" s="3" t="s">
        <v>1497</v>
      </c>
      <c r="C580" s="4">
        <v>1000</v>
      </c>
    </row>
    <row r="581" spans="1:3">
      <c r="A581" s="1"/>
      <c r="B581" s="5" t="s">
        <v>908</v>
      </c>
      <c r="C581" s="6">
        <f>SUM($C$579:$C$580)</f>
        <v>16000</v>
      </c>
    </row>
    <row r="582" spans="1:3">
      <c r="A582" s="1"/>
      <c r="B582" s="5" t="s">
        <v>922</v>
      </c>
      <c r="C582" s="6">
        <f t="shared" ref="C582" si="33">(C577+C581)</f>
        <v>19500</v>
      </c>
    </row>
    <row r="583" spans="1:3">
      <c r="A583" s="2" t="s">
        <v>1100</v>
      </c>
      <c r="B583" s="8" t="s">
        <v>1101</v>
      </c>
      <c r="C583" s="8"/>
    </row>
    <row r="584" spans="1:3">
      <c r="A584" s="2" t="s">
        <v>1102</v>
      </c>
      <c r="B584" s="8" t="s">
        <v>1103</v>
      </c>
      <c r="C584" s="8"/>
    </row>
    <row r="585" spans="1:3">
      <c r="A585" s="3" t="s">
        <v>1498</v>
      </c>
      <c r="B585" s="3" t="s">
        <v>1499</v>
      </c>
      <c r="C585" s="4">
        <v>5000</v>
      </c>
    </row>
    <row r="586" spans="1:3">
      <c r="A586" s="3" t="s">
        <v>1500</v>
      </c>
      <c r="B586" s="3" t="s">
        <v>1501</v>
      </c>
      <c r="C586" s="4">
        <v>8000</v>
      </c>
    </row>
    <row r="587" spans="1:3">
      <c r="A587" s="1"/>
      <c r="B587" s="5" t="s">
        <v>1112</v>
      </c>
      <c r="C587" s="6">
        <f>SUM($C$585:$C$586)</f>
        <v>13000</v>
      </c>
    </row>
    <row r="588" spans="1:3">
      <c r="A588" s="2" t="s">
        <v>1118</v>
      </c>
      <c r="B588" s="8" t="s">
        <v>1119</v>
      </c>
      <c r="C588" s="8"/>
    </row>
    <row r="589" spans="1:3">
      <c r="A589" s="3" t="s">
        <v>1502</v>
      </c>
      <c r="B589" s="3" t="s">
        <v>1121</v>
      </c>
      <c r="C589" s="4">
        <v>60000</v>
      </c>
    </row>
    <row r="590" spans="1:3">
      <c r="A590" s="1"/>
      <c r="B590" s="5" t="s">
        <v>1124</v>
      </c>
      <c r="C590" s="6">
        <f>SUM($C$589:$C$589)</f>
        <v>60000</v>
      </c>
    </row>
    <row r="591" spans="1:3">
      <c r="A591" s="2" t="s">
        <v>1282</v>
      </c>
      <c r="B591" s="8" t="s">
        <v>1283</v>
      </c>
      <c r="C591" s="8"/>
    </row>
    <row r="592" spans="1:3">
      <c r="A592" s="3" t="s">
        <v>1503</v>
      </c>
      <c r="B592" s="3" t="s">
        <v>1504</v>
      </c>
      <c r="C592" s="4">
        <v>5000</v>
      </c>
    </row>
    <row r="593" spans="1:3" ht="30">
      <c r="A593" s="3" t="s">
        <v>1505</v>
      </c>
      <c r="B593" s="3" t="s">
        <v>1506</v>
      </c>
      <c r="C593" s="4">
        <v>40000</v>
      </c>
    </row>
    <row r="594" spans="1:3">
      <c r="A594" s="3" t="s">
        <v>1507</v>
      </c>
      <c r="B594" s="3" t="s">
        <v>1508</v>
      </c>
      <c r="C594" s="4">
        <v>25000</v>
      </c>
    </row>
    <row r="595" spans="1:3">
      <c r="A595" s="1"/>
      <c r="B595" s="5" t="s">
        <v>1308</v>
      </c>
      <c r="C595" s="6">
        <f>SUM($C$592:$C$594)</f>
        <v>70000</v>
      </c>
    </row>
    <row r="596" spans="1:3">
      <c r="A596" s="2" t="s">
        <v>1130</v>
      </c>
      <c r="B596" s="8" t="s">
        <v>1131</v>
      </c>
      <c r="C596" s="8"/>
    </row>
    <row r="597" spans="1:3">
      <c r="A597" s="3" t="s">
        <v>1509</v>
      </c>
      <c r="B597" s="3" t="s">
        <v>1510</v>
      </c>
      <c r="C597" s="4">
        <v>46537.2</v>
      </c>
    </row>
    <row r="598" spans="1:3">
      <c r="A598" s="3" t="s">
        <v>1511</v>
      </c>
      <c r="B598" s="3" t="s">
        <v>1512</v>
      </c>
      <c r="C598" s="4">
        <v>9813.2199999999993</v>
      </c>
    </row>
    <row r="599" spans="1:3">
      <c r="A599" s="3" t="s">
        <v>1513</v>
      </c>
      <c r="B599" s="3" t="s">
        <v>1514</v>
      </c>
      <c r="C599" s="4">
        <v>9917.36</v>
      </c>
    </row>
    <row r="600" spans="1:3">
      <c r="A600" s="3" t="s">
        <v>1515</v>
      </c>
      <c r="B600" s="3" t="s">
        <v>1516</v>
      </c>
      <c r="C600" s="4">
        <v>10058.01</v>
      </c>
    </row>
    <row r="601" spans="1:3">
      <c r="A601" s="3" t="s">
        <v>1517</v>
      </c>
      <c r="B601" s="3" t="s">
        <v>1518</v>
      </c>
      <c r="C601" s="4">
        <v>14861.28</v>
      </c>
    </row>
    <row r="602" spans="1:3">
      <c r="A602" s="3" t="s">
        <v>1519</v>
      </c>
      <c r="B602" s="3" t="s">
        <v>1520</v>
      </c>
      <c r="C602" s="4">
        <v>4716.22</v>
      </c>
    </row>
    <row r="603" spans="1:3">
      <c r="A603" s="3" t="s">
        <v>1521</v>
      </c>
      <c r="B603" s="3" t="s">
        <v>1522</v>
      </c>
      <c r="C603" s="4">
        <v>8000</v>
      </c>
    </row>
    <row r="604" spans="1:3">
      <c r="A604" s="3" t="s">
        <v>1523</v>
      </c>
      <c r="B604" s="3" t="s">
        <v>1524</v>
      </c>
      <c r="C604" s="4">
        <v>5916.04</v>
      </c>
    </row>
    <row r="605" spans="1:3">
      <c r="A605" s="1"/>
      <c r="B605" s="5" t="s">
        <v>1138</v>
      </c>
      <c r="C605" s="6">
        <f>SUM($C$597:$C$604)</f>
        <v>109819.32999999999</v>
      </c>
    </row>
    <row r="606" spans="1:3">
      <c r="A606" s="2" t="s">
        <v>1322</v>
      </c>
      <c r="B606" s="8" t="s">
        <v>1323</v>
      </c>
      <c r="C606" s="8"/>
    </row>
    <row r="607" spans="1:3">
      <c r="A607" s="3" t="s">
        <v>1525</v>
      </c>
      <c r="B607" s="3" t="s">
        <v>1526</v>
      </c>
      <c r="C607" s="4">
        <v>4000</v>
      </c>
    </row>
    <row r="608" spans="1:3">
      <c r="A608" s="3" t="s">
        <v>1527</v>
      </c>
      <c r="B608" s="3" t="s">
        <v>1528</v>
      </c>
      <c r="C608" s="4">
        <v>3000</v>
      </c>
    </row>
    <row r="609" spans="1:3">
      <c r="A609" s="3" t="s">
        <v>1529</v>
      </c>
      <c r="B609" s="3" t="s">
        <v>1530</v>
      </c>
      <c r="C609" s="4">
        <v>3000</v>
      </c>
    </row>
    <row r="610" spans="1:3">
      <c r="A610" s="1"/>
      <c r="B610" s="5" t="s">
        <v>1334</v>
      </c>
      <c r="C610" s="6">
        <f>SUM($C$607:$C$609)</f>
        <v>10000</v>
      </c>
    </row>
    <row r="611" spans="1:3">
      <c r="A611" s="1"/>
      <c r="B611" s="5" t="s">
        <v>1139</v>
      </c>
      <c r="C611" s="6">
        <f t="shared" ref="C611" si="34">(C587+C590+C595+C605+C610)</f>
        <v>262819.32999999996</v>
      </c>
    </row>
    <row r="612" spans="1:3">
      <c r="A612" s="1"/>
      <c r="B612" s="5" t="s">
        <v>1531</v>
      </c>
      <c r="C612" s="6">
        <f t="shared" ref="C612" si="35">(C542+C567+C573+C582+C611)</f>
        <v>1779468.29</v>
      </c>
    </row>
    <row r="613" spans="1:3">
      <c r="A613" s="8" t="s">
        <v>1532</v>
      </c>
      <c r="B613" s="8"/>
      <c r="C613" s="8"/>
    </row>
    <row r="614" spans="1:3">
      <c r="A614" s="2" t="s">
        <v>729</v>
      </c>
      <c r="B614" s="8" t="s">
        <v>730</v>
      </c>
      <c r="C614" s="8"/>
    </row>
    <row r="615" spans="1:3">
      <c r="A615" s="2" t="s">
        <v>731</v>
      </c>
      <c r="B615" s="8" t="s">
        <v>732</v>
      </c>
      <c r="C615" s="8"/>
    </row>
    <row r="616" spans="1:3">
      <c r="A616" s="2" t="s">
        <v>1001</v>
      </c>
      <c r="B616" s="8" t="s">
        <v>1002</v>
      </c>
      <c r="C616" s="8"/>
    </row>
    <row r="617" spans="1:3" ht="30">
      <c r="A617" s="3" t="s">
        <v>1533</v>
      </c>
      <c r="B617" s="3" t="s">
        <v>1004</v>
      </c>
      <c r="C617" s="4">
        <v>378559</v>
      </c>
    </row>
    <row r="618" spans="1:3" ht="30">
      <c r="A618" s="3" t="s">
        <v>1534</v>
      </c>
      <c r="B618" s="3" t="s">
        <v>1436</v>
      </c>
      <c r="C618" s="4">
        <v>6030</v>
      </c>
    </row>
    <row r="619" spans="1:3">
      <c r="A619" s="1"/>
      <c r="B619" s="5" t="s">
        <v>1007</v>
      </c>
      <c r="C619" s="6">
        <f>SUM($C$617:$C$618)</f>
        <v>384589</v>
      </c>
    </row>
    <row r="620" spans="1:3">
      <c r="A620" s="2" t="s">
        <v>1008</v>
      </c>
      <c r="B620" s="8" t="s">
        <v>1009</v>
      </c>
      <c r="C620" s="8"/>
    </row>
    <row r="621" spans="1:3" ht="30">
      <c r="A621" s="3" t="s">
        <v>1535</v>
      </c>
      <c r="B621" s="3" t="s">
        <v>1439</v>
      </c>
      <c r="C621" s="4">
        <v>13905</v>
      </c>
    </row>
    <row r="622" spans="1:3">
      <c r="A622" s="1"/>
      <c r="B622" s="5" t="s">
        <v>1014</v>
      </c>
      <c r="C622" s="6">
        <f>SUM($C$621:$C$621)</f>
        <v>13905</v>
      </c>
    </row>
    <row r="623" spans="1:3">
      <c r="A623" s="2" t="s">
        <v>1015</v>
      </c>
      <c r="B623" s="8" t="s">
        <v>1016</v>
      </c>
      <c r="C623" s="8"/>
    </row>
    <row r="624" spans="1:3" ht="30">
      <c r="A624" s="3" t="s">
        <v>1536</v>
      </c>
      <c r="B624" s="3" t="s">
        <v>1004</v>
      </c>
      <c r="C624" s="4">
        <v>29122</v>
      </c>
    </row>
    <row r="625" spans="1:3">
      <c r="A625" s="1"/>
      <c r="B625" s="5" t="s">
        <v>1019</v>
      </c>
      <c r="C625" s="6">
        <f>SUM($C$624:$C$624)</f>
        <v>29122</v>
      </c>
    </row>
    <row r="626" spans="1:3">
      <c r="A626" s="2" t="s">
        <v>738</v>
      </c>
      <c r="B626" s="8" t="s">
        <v>739</v>
      </c>
      <c r="C626" s="8"/>
    </row>
    <row r="627" spans="1:3">
      <c r="A627" s="3" t="s">
        <v>1537</v>
      </c>
      <c r="B627" s="3" t="s">
        <v>1538</v>
      </c>
      <c r="C627" s="4">
        <v>1005</v>
      </c>
    </row>
    <row r="628" spans="1:3">
      <c r="A628" s="3" t="s">
        <v>1539</v>
      </c>
      <c r="B628" s="3" t="s">
        <v>743</v>
      </c>
      <c r="C628" s="4">
        <v>11622</v>
      </c>
    </row>
    <row r="629" spans="1:3">
      <c r="A629" s="3" t="s">
        <v>1540</v>
      </c>
      <c r="B629" s="3" t="s">
        <v>1024</v>
      </c>
      <c r="C629" s="4">
        <v>8248</v>
      </c>
    </row>
    <row r="630" spans="1:3">
      <c r="A630" s="3" t="s">
        <v>1541</v>
      </c>
      <c r="B630" s="3" t="s">
        <v>1026</v>
      </c>
      <c r="C630" s="4">
        <v>16082</v>
      </c>
    </row>
    <row r="631" spans="1:3">
      <c r="A631" s="3" t="s">
        <v>1542</v>
      </c>
      <c r="B631" s="3" t="s">
        <v>1028</v>
      </c>
      <c r="C631" s="4">
        <v>1716</v>
      </c>
    </row>
    <row r="632" spans="1:3">
      <c r="A632" s="3" t="s">
        <v>1543</v>
      </c>
      <c r="B632" s="3" t="s">
        <v>1030</v>
      </c>
      <c r="C632" s="4">
        <v>3126</v>
      </c>
    </row>
    <row r="633" spans="1:3">
      <c r="A633" s="3" t="s">
        <v>1544</v>
      </c>
      <c r="B633" s="3" t="s">
        <v>1032</v>
      </c>
      <c r="C633" s="4">
        <v>45116</v>
      </c>
    </row>
    <row r="634" spans="1:3">
      <c r="A634" s="3" t="s">
        <v>1545</v>
      </c>
      <c r="B634" s="3" t="s">
        <v>1034</v>
      </c>
      <c r="C634" s="4">
        <v>3415</v>
      </c>
    </row>
    <row r="635" spans="1:3">
      <c r="A635" s="3" t="s">
        <v>1546</v>
      </c>
      <c r="B635" s="3" t="s">
        <v>1036</v>
      </c>
      <c r="C635" s="4">
        <v>7152</v>
      </c>
    </row>
    <row r="636" spans="1:3">
      <c r="A636" s="1"/>
      <c r="B636" s="5" t="s">
        <v>750</v>
      </c>
      <c r="C636" s="6">
        <f>SUM($C$627:$C$635)</f>
        <v>97482</v>
      </c>
    </row>
    <row r="637" spans="1:3">
      <c r="A637" s="2" t="s">
        <v>1037</v>
      </c>
      <c r="B637" s="8" t="s">
        <v>1038</v>
      </c>
      <c r="C637" s="8"/>
    </row>
    <row r="638" spans="1:3">
      <c r="A638" s="3" t="s">
        <v>1547</v>
      </c>
      <c r="B638" s="3" t="s">
        <v>1390</v>
      </c>
      <c r="C638" s="4">
        <v>4000</v>
      </c>
    </row>
    <row r="639" spans="1:3">
      <c r="A639" s="3" t="s">
        <v>1548</v>
      </c>
      <c r="B639" s="3" t="s">
        <v>1040</v>
      </c>
      <c r="C639" s="4">
        <v>4385.3</v>
      </c>
    </row>
    <row r="640" spans="1:3">
      <c r="A640" s="1"/>
      <c r="B640" s="5" t="s">
        <v>1043</v>
      </c>
      <c r="C640" s="6">
        <f>SUM($C$638:$C$639)</f>
        <v>8385.2999999999993</v>
      </c>
    </row>
    <row r="641" spans="1:3">
      <c r="A641" s="1"/>
      <c r="B641" s="5" t="s">
        <v>756</v>
      </c>
      <c r="C641" s="6">
        <f t="shared" ref="C641" si="36">(C619+C622+C625+C636+C640)</f>
        <v>533483.30000000005</v>
      </c>
    </row>
    <row r="642" spans="1:3">
      <c r="A642" s="2" t="s">
        <v>812</v>
      </c>
      <c r="B642" s="8" t="s">
        <v>813</v>
      </c>
      <c r="C642" s="8"/>
    </row>
    <row r="643" spans="1:3">
      <c r="A643" s="2" t="s">
        <v>1049</v>
      </c>
      <c r="B643" s="8" t="s">
        <v>1050</v>
      </c>
      <c r="C643" s="8"/>
    </row>
    <row r="644" spans="1:3">
      <c r="A644" s="3" t="s">
        <v>1549</v>
      </c>
      <c r="B644" s="3" t="s">
        <v>1462</v>
      </c>
      <c r="C644" s="4">
        <v>3000</v>
      </c>
    </row>
    <row r="645" spans="1:3">
      <c r="A645" s="1"/>
      <c r="B645" s="5" t="s">
        <v>1055</v>
      </c>
      <c r="C645" s="6">
        <f>SUM($C$644:$C$644)</f>
        <v>3000</v>
      </c>
    </row>
    <row r="646" spans="1:3">
      <c r="A646" s="2" t="s">
        <v>1056</v>
      </c>
      <c r="B646" s="8" t="s">
        <v>1057</v>
      </c>
      <c r="C646" s="8"/>
    </row>
    <row r="647" spans="1:3">
      <c r="A647" s="3" t="s">
        <v>1550</v>
      </c>
      <c r="B647" s="3" t="s">
        <v>1551</v>
      </c>
      <c r="C647" s="4">
        <v>3850</v>
      </c>
    </row>
    <row r="648" spans="1:3">
      <c r="A648" s="3" t="s">
        <v>1552</v>
      </c>
      <c r="B648" s="3" t="s">
        <v>1553</v>
      </c>
      <c r="C648" s="4">
        <v>4439.2</v>
      </c>
    </row>
    <row r="649" spans="1:3">
      <c r="A649" s="1"/>
      <c r="B649" s="5" t="s">
        <v>1074</v>
      </c>
      <c r="C649" s="6">
        <f>SUM($C$647:$C$648)</f>
        <v>8289.2000000000007</v>
      </c>
    </row>
    <row r="650" spans="1:3">
      <c r="A650" s="2" t="s">
        <v>1075</v>
      </c>
      <c r="B650" s="8" t="s">
        <v>1076</v>
      </c>
      <c r="C650" s="8"/>
    </row>
    <row r="651" spans="1:3" ht="30">
      <c r="A651" s="3" t="s">
        <v>1554</v>
      </c>
      <c r="B651" s="3" t="s">
        <v>1555</v>
      </c>
      <c r="C651" s="4">
        <v>21000</v>
      </c>
    </row>
    <row r="652" spans="1:3">
      <c r="A652" s="1"/>
      <c r="B652" s="5" t="s">
        <v>1079</v>
      </c>
      <c r="C652" s="6">
        <f>SUM($C$651:$C$651)</f>
        <v>21000</v>
      </c>
    </row>
    <row r="653" spans="1:3">
      <c r="A653" s="1"/>
      <c r="B653" s="5" t="s">
        <v>825</v>
      </c>
      <c r="C653" s="6">
        <f t="shared" ref="C653" si="37">(C645+C649+C652)</f>
        <v>32289.200000000001</v>
      </c>
    </row>
    <row r="654" spans="1:3">
      <c r="A654" s="2" t="s">
        <v>842</v>
      </c>
      <c r="B654" s="8" t="s">
        <v>843</v>
      </c>
      <c r="C654" s="8"/>
    </row>
    <row r="655" spans="1:3">
      <c r="A655" s="2" t="s">
        <v>844</v>
      </c>
      <c r="B655" s="8" t="s">
        <v>845</v>
      </c>
      <c r="C655" s="8"/>
    </row>
    <row r="656" spans="1:3">
      <c r="A656" s="3" t="s">
        <v>1556</v>
      </c>
      <c r="B656" s="3" t="s">
        <v>1093</v>
      </c>
      <c r="C656" s="4">
        <v>1000</v>
      </c>
    </row>
    <row r="657" spans="1:3">
      <c r="A657" s="1"/>
      <c r="B657" s="5" t="s">
        <v>850</v>
      </c>
      <c r="C657" s="6">
        <f>SUM($C$656:$C$656)</f>
        <v>1000</v>
      </c>
    </row>
    <row r="658" spans="1:3">
      <c r="A658" s="1"/>
      <c r="B658" s="5" t="s">
        <v>922</v>
      </c>
      <c r="C658" s="6">
        <f t="shared" ref="C658" si="38">(C657)</f>
        <v>1000</v>
      </c>
    </row>
    <row r="659" spans="1:3">
      <c r="A659" s="2" t="s">
        <v>1100</v>
      </c>
      <c r="B659" s="8" t="s">
        <v>1101</v>
      </c>
      <c r="C659" s="8"/>
    </row>
    <row r="660" spans="1:3">
      <c r="A660" s="2" t="s">
        <v>1113</v>
      </c>
      <c r="B660" s="8" t="s">
        <v>1114</v>
      </c>
      <c r="C660" s="8"/>
    </row>
    <row r="661" spans="1:3" ht="30">
      <c r="A661" s="3" t="s">
        <v>1557</v>
      </c>
      <c r="B661" s="3" t="s">
        <v>1116</v>
      </c>
      <c r="C661" s="4">
        <v>2000</v>
      </c>
    </row>
    <row r="662" spans="1:3">
      <c r="A662" s="1"/>
      <c r="B662" s="5" t="s">
        <v>1117</v>
      </c>
      <c r="C662" s="6">
        <f>SUM($C$661:$C$661)</f>
        <v>2000</v>
      </c>
    </row>
    <row r="663" spans="1:3">
      <c r="A663" s="2" t="s">
        <v>1118</v>
      </c>
      <c r="B663" s="8" t="s">
        <v>1119</v>
      </c>
      <c r="C663" s="8"/>
    </row>
    <row r="664" spans="1:3">
      <c r="A664" s="3" t="s">
        <v>1558</v>
      </c>
      <c r="B664" s="3" t="s">
        <v>1121</v>
      </c>
      <c r="C664" s="4">
        <v>20000</v>
      </c>
    </row>
    <row r="665" spans="1:3">
      <c r="A665" s="3" t="s">
        <v>1559</v>
      </c>
      <c r="B665" s="3" t="s">
        <v>1123</v>
      </c>
      <c r="C665" s="4">
        <v>5000</v>
      </c>
    </row>
    <row r="666" spans="1:3">
      <c r="A666" s="1"/>
      <c r="B666" s="5" t="s">
        <v>1124</v>
      </c>
      <c r="C666" s="6">
        <f>SUM($C$664:$C$665)</f>
        <v>25000</v>
      </c>
    </row>
    <row r="667" spans="1:3">
      <c r="A667" s="2" t="s">
        <v>1282</v>
      </c>
      <c r="B667" s="8" t="s">
        <v>1283</v>
      </c>
      <c r="C667" s="8"/>
    </row>
    <row r="668" spans="1:3">
      <c r="A668" s="3" t="s">
        <v>1560</v>
      </c>
      <c r="B668" s="3" t="s">
        <v>1561</v>
      </c>
      <c r="C668" s="4">
        <v>20000</v>
      </c>
    </row>
    <row r="669" spans="1:3">
      <c r="A669" s="3" t="s">
        <v>1562</v>
      </c>
      <c r="B669" s="3" t="s">
        <v>1563</v>
      </c>
      <c r="C669" s="4">
        <v>5000</v>
      </c>
    </row>
    <row r="670" spans="1:3">
      <c r="A670" s="3" t="s">
        <v>1564</v>
      </c>
      <c r="B670" s="3" t="s">
        <v>1565</v>
      </c>
      <c r="C670" s="4">
        <v>1000</v>
      </c>
    </row>
    <row r="671" spans="1:3">
      <c r="A671" s="1"/>
      <c r="B671" s="5" t="s">
        <v>1308</v>
      </c>
      <c r="C671" s="6">
        <f>SUM($C$668:$C$670)</f>
        <v>26000</v>
      </c>
    </row>
    <row r="672" spans="1:3">
      <c r="A672" s="2" t="s">
        <v>1322</v>
      </c>
      <c r="B672" s="8" t="s">
        <v>1323</v>
      </c>
      <c r="C672" s="8"/>
    </row>
    <row r="673" spans="1:3">
      <c r="A673" s="3" t="s">
        <v>1566</v>
      </c>
      <c r="B673" s="3" t="s">
        <v>1567</v>
      </c>
      <c r="C673" s="4">
        <v>50000</v>
      </c>
    </row>
    <row r="674" spans="1:3">
      <c r="A674" s="3" t="s">
        <v>1568</v>
      </c>
      <c r="B674" s="3" t="s">
        <v>1569</v>
      </c>
      <c r="C674" s="4">
        <v>5000</v>
      </c>
    </row>
    <row r="675" spans="1:3">
      <c r="A675" s="3" t="s">
        <v>1570</v>
      </c>
      <c r="B675" s="3" t="s">
        <v>1571</v>
      </c>
      <c r="C675" s="4">
        <v>5000</v>
      </c>
    </row>
    <row r="676" spans="1:3">
      <c r="A676" s="3" t="s">
        <v>1572</v>
      </c>
      <c r="B676" s="3" t="s">
        <v>1530</v>
      </c>
      <c r="C676" s="4">
        <v>3000</v>
      </c>
    </row>
    <row r="677" spans="1:3">
      <c r="A677" s="3" t="s">
        <v>1573</v>
      </c>
      <c r="B677" s="3" t="s">
        <v>1574</v>
      </c>
      <c r="C677" s="4">
        <v>4000</v>
      </c>
    </row>
    <row r="678" spans="1:3">
      <c r="A678" s="1"/>
      <c r="B678" s="5" t="s">
        <v>1334</v>
      </c>
      <c r="C678" s="6">
        <f>SUM($C$673:$C$677)</f>
        <v>67000</v>
      </c>
    </row>
    <row r="679" spans="1:3">
      <c r="A679" s="1"/>
      <c r="B679" s="5" t="s">
        <v>1139</v>
      </c>
      <c r="C679" s="6">
        <f t="shared" ref="C679" si="39">(C662+C666+C671+C678)</f>
        <v>120000</v>
      </c>
    </row>
    <row r="680" spans="1:3">
      <c r="A680" s="1"/>
      <c r="B680" s="5" t="s">
        <v>1575</v>
      </c>
      <c r="C680" s="6">
        <f t="shared" ref="C680" si="40">(C641+C653+C658+C679)</f>
        <v>686772.5</v>
      </c>
    </row>
    <row r="681" spans="1:3">
      <c r="A681" s="8" t="s">
        <v>1576</v>
      </c>
      <c r="B681" s="8"/>
      <c r="C681" s="8"/>
    </row>
    <row r="682" spans="1:3">
      <c r="A682" s="2" t="s">
        <v>729</v>
      </c>
      <c r="B682" s="8" t="s">
        <v>730</v>
      </c>
      <c r="C682" s="8"/>
    </row>
    <row r="683" spans="1:3">
      <c r="A683" s="2" t="s">
        <v>731</v>
      </c>
      <c r="B683" s="8" t="s">
        <v>732</v>
      </c>
      <c r="C683" s="8"/>
    </row>
    <row r="684" spans="1:3">
      <c r="A684" s="2" t="s">
        <v>1001</v>
      </c>
      <c r="B684" s="8" t="s">
        <v>1002</v>
      </c>
      <c r="C684" s="8"/>
    </row>
    <row r="685" spans="1:3" ht="30">
      <c r="A685" s="3" t="s">
        <v>1577</v>
      </c>
      <c r="B685" s="3" t="s">
        <v>1004</v>
      </c>
      <c r="C685" s="4">
        <v>325367</v>
      </c>
    </row>
    <row r="686" spans="1:3">
      <c r="A686" s="1"/>
      <c r="B686" s="5" t="s">
        <v>1007</v>
      </c>
      <c r="C686" s="6">
        <f>SUM($C$685:$C$685)</f>
        <v>325367</v>
      </c>
    </row>
    <row r="687" spans="1:3">
      <c r="A687" s="2" t="s">
        <v>738</v>
      </c>
      <c r="B687" s="8" t="s">
        <v>739</v>
      </c>
      <c r="C687" s="8"/>
    </row>
    <row r="688" spans="1:3">
      <c r="A688" s="3" t="s">
        <v>1578</v>
      </c>
      <c r="B688" s="3" t="s">
        <v>743</v>
      </c>
      <c r="C688" s="4">
        <v>4482</v>
      </c>
    </row>
    <row r="689" spans="1:3">
      <c r="A689" s="3" t="s">
        <v>1579</v>
      </c>
      <c r="B689" s="3" t="s">
        <v>1448</v>
      </c>
      <c r="C689" s="4">
        <v>39706</v>
      </c>
    </row>
    <row r="690" spans="1:3">
      <c r="A690" s="3" t="s">
        <v>1580</v>
      </c>
      <c r="B690" s="3" t="s">
        <v>1026</v>
      </c>
      <c r="C690" s="4">
        <v>7499</v>
      </c>
    </row>
    <row r="691" spans="1:3">
      <c r="A691" s="3" t="s">
        <v>1581</v>
      </c>
      <c r="B691" s="3" t="s">
        <v>1028</v>
      </c>
      <c r="C691" s="4">
        <v>1215</v>
      </c>
    </row>
    <row r="692" spans="1:3">
      <c r="A692" s="3" t="s">
        <v>1582</v>
      </c>
      <c r="B692" s="3" t="s">
        <v>1030</v>
      </c>
      <c r="C692" s="4">
        <v>1615</v>
      </c>
    </row>
    <row r="693" spans="1:3">
      <c r="A693" s="3" t="s">
        <v>1583</v>
      </c>
      <c r="B693" s="3" t="s">
        <v>1032</v>
      </c>
      <c r="C693" s="4">
        <v>20367</v>
      </c>
    </row>
    <row r="694" spans="1:3">
      <c r="A694" s="1"/>
      <c r="B694" s="5" t="s">
        <v>750</v>
      </c>
      <c r="C694" s="6">
        <f>SUM($C$688:$C$693)</f>
        <v>74884</v>
      </c>
    </row>
    <row r="695" spans="1:3">
      <c r="A695" s="1"/>
      <c r="B695" s="5" t="s">
        <v>756</v>
      </c>
      <c r="C695" s="6">
        <f t="shared" ref="C695" si="41">(C686+C694)</f>
        <v>400251</v>
      </c>
    </row>
    <row r="696" spans="1:3">
      <c r="A696" s="2" t="s">
        <v>842</v>
      </c>
      <c r="B696" s="8" t="s">
        <v>843</v>
      </c>
      <c r="C696" s="8"/>
    </row>
    <row r="697" spans="1:3">
      <c r="A697" s="2" t="s">
        <v>844</v>
      </c>
      <c r="B697" s="8" t="s">
        <v>845</v>
      </c>
      <c r="C697" s="8"/>
    </row>
    <row r="698" spans="1:3">
      <c r="A698" s="3" t="s">
        <v>1584</v>
      </c>
      <c r="B698" s="3" t="s">
        <v>1093</v>
      </c>
      <c r="C698" s="4">
        <v>3000</v>
      </c>
    </row>
    <row r="699" spans="1:3">
      <c r="A699" s="1"/>
      <c r="B699" s="5" t="s">
        <v>850</v>
      </c>
      <c r="C699" s="6">
        <f>SUM($C$698:$C$698)</f>
        <v>3000</v>
      </c>
    </row>
    <row r="700" spans="1:3">
      <c r="A700" s="2" t="s">
        <v>904</v>
      </c>
      <c r="B700" s="8" t="s">
        <v>905</v>
      </c>
      <c r="C700" s="8"/>
    </row>
    <row r="701" spans="1:3">
      <c r="A701" s="3" t="s">
        <v>1585</v>
      </c>
      <c r="B701" s="3" t="s">
        <v>1497</v>
      </c>
      <c r="C701" s="4">
        <v>1000</v>
      </c>
    </row>
    <row r="702" spans="1:3">
      <c r="A702" s="1"/>
      <c r="B702" s="5" t="s">
        <v>908</v>
      </c>
      <c r="C702" s="6">
        <f>SUM($C$701:$C$701)</f>
        <v>1000</v>
      </c>
    </row>
    <row r="703" spans="1:3">
      <c r="A703" s="1"/>
      <c r="B703" s="5" t="s">
        <v>922</v>
      </c>
      <c r="C703" s="6">
        <f t="shared" ref="C703" si="42">(C699+C702)</f>
        <v>4000</v>
      </c>
    </row>
    <row r="704" spans="1:3">
      <c r="A704" s="1"/>
      <c r="B704" s="5" t="s">
        <v>1586</v>
      </c>
      <c r="C704" s="6">
        <f t="shared" ref="C704" si="43">(C695+C703)</f>
        <v>404251</v>
      </c>
    </row>
    <row r="705" spans="1:3">
      <c r="A705" s="8" t="s">
        <v>1587</v>
      </c>
      <c r="B705" s="8"/>
      <c r="C705" s="8"/>
    </row>
    <row r="706" spans="1:3">
      <c r="A706" s="2" t="s">
        <v>729</v>
      </c>
      <c r="B706" s="8" t="s">
        <v>730</v>
      </c>
      <c r="C706" s="8"/>
    </row>
    <row r="707" spans="1:3">
      <c r="A707" s="2" t="s">
        <v>731</v>
      </c>
      <c r="B707" s="8" t="s">
        <v>732</v>
      </c>
      <c r="C707" s="8"/>
    </row>
    <row r="708" spans="1:3">
      <c r="A708" s="2" t="s">
        <v>1001</v>
      </c>
      <c r="B708" s="8" t="s">
        <v>1002</v>
      </c>
      <c r="C708" s="8"/>
    </row>
    <row r="709" spans="1:3" ht="30">
      <c r="A709" s="3" t="s">
        <v>1588</v>
      </c>
      <c r="B709" s="3" t="s">
        <v>1004</v>
      </c>
      <c r="C709" s="4">
        <v>89944</v>
      </c>
    </row>
    <row r="710" spans="1:3" ht="30">
      <c r="A710" s="3" t="s">
        <v>1589</v>
      </c>
      <c r="B710" s="3" t="s">
        <v>1436</v>
      </c>
      <c r="C710" s="4">
        <v>8442</v>
      </c>
    </row>
    <row r="711" spans="1:3">
      <c r="A711" s="1"/>
      <c r="B711" s="5" t="s">
        <v>1007</v>
      </c>
      <c r="C711" s="6">
        <f>SUM($C$709:$C$710)</f>
        <v>98386</v>
      </c>
    </row>
    <row r="712" spans="1:3">
      <c r="A712" s="2" t="s">
        <v>738</v>
      </c>
      <c r="B712" s="8" t="s">
        <v>739</v>
      </c>
      <c r="C712" s="8"/>
    </row>
    <row r="713" spans="1:3">
      <c r="A713" s="3" t="s">
        <v>1590</v>
      </c>
      <c r="B713" s="3" t="s">
        <v>743</v>
      </c>
      <c r="C713" s="4">
        <v>3207</v>
      </c>
    </row>
    <row r="714" spans="1:3">
      <c r="A714" s="3" t="s">
        <v>1591</v>
      </c>
      <c r="B714" s="3" t="s">
        <v>1026</v>
      </c>
      <c r="C714" s="4">
        <v>5024</v>
      </c>
    </row>
    <row r="715" spans="1:3">
      <c r="A715" s="3" t="s">
        <v>1592</v>
      </c>
      <c r="B715" s="3" t="s">
        <v>1593</v>
      </c>
      <c r="C715" s="4">
        <v>327</v>
      </c>
    </row>
    <row r="716" spans="1:3">
      <c r="A716" s="3" t="s">
        <v>1594</v>
      </c>
      <c r="B716" s="3" t="s">
        <v>1032</v>
      </c>
      <c r="C716" s="4">
        <v>12020</v>
      </c>
    </row>
    <row r="717" spans="1:3">
      <c r="A717" s="1"/>
      <c r="B717" s="5" t="s">
        <v>750</v>
      </c>
      <c r="C717" s="6">
        <f>SUM($C$713:$C$716)</f>
        <v>20578</v>
      </c>
    </row>
    <row r="718" spans="1:3">
      <c r="A718" s="2" t="s">
        <v>1037</v>
      </c>
      <c r="B718" s="8" t="s">
        <v>1038</v>
      </c>
      <c r="C718" s="8"/>
    </row>
    <row r="719" spans="1:3">
      <c r="A719" s="3" t="s">
        <v>1595</v>
      </c>
      <c r="B719" s="3" t="s">
        <v>1390</v>
      </c>
      <c r="C719" s="4">
        <v>2500</v>
      </c>
    </row>
    <row r="720" spans="1:3">
      <c r="A720" s="3" t="s">
        <v>1596</v>
      </c>
      <c r="B720" s="3" t="s">
        <v>1597</v>
      </c>
      <c r="C720" s="4">
        <v>1566.18</v>
      </c>
    </row>
    <row r="721" spans="1:3">
      <c r="A721" s="1"/>
      <c r="B721" s="5" t="s">
        <v>1043</v>
      </c>
      <c r="C721" s="6">
        <f>SUM($C$719:$C$720)</f>
        <v>4066.1800000000003</v>
      </c>
    </row>
    <row r="722" spans="1:3">
      <c r="A722" s="1"/>
      <c r="B722" s="5" t="s">
        <v>756</v>
      </c>
      <c r="C722" s="6">
        <f t="shared" ref="C722" si="44">(C711+C717+C721)</f>
        <v>123030.18</v>
      </c>
    </row>
    <row r="723" spans="1:3">
      <c r="A723" s="2" t="s">
        <v>812</v>
      </c>
      <c r="B723" s="8" t="s">
        <v>813</v>
      </c>
      <c r="C723" s="8"/>
    </row>
    <row r="724" spans="1:3">
      <c r="A724" s="2" t="s">
        <v>1056</v>
      </c>
      <c r="B724" s="8" t="s">
        <v>1057</v>
      </c>
      <c r="C724" s="8"/>
    </row>
    <row r="725" spans="1:3">
      <c r="A725" s="3" t="s">
        <v>1598</v>
      </c>
      <c r="B725" s="3" t="s">
        <v>1599</v>
      </c>
      <c r="C725" s="4">
        <v>3000</v>
      </c>
    </row>
    <row r="726" spans="1:3">
      <c r="A726" s="1"/>
      <c r="B726" s="5" t="s">
        <v>1074</v>
      </c>
      <c r="C726" s="6">
        <f>SUM($C$725:$C$725)</f>
        <v>3000</v>
      </c>
    </row>
    <row r="727" spans="1:3">
      <c r="A727" s="2" t="s">
        <v>1075</v>
      </c>
      <c r="B727" s="8" t="s">
        <v>1076</v>
      </c>
      <c r="C727" s="8"/>
    </row>
    <row r="728" spans="1:3">
      <c r="A728" s="3" t="s">
        <v>1600</v>
      </c>
      <c r="B728" s="3" t="s">
        <v>1601</v>
      </c>
      <c r="C728" s="4">
        <v>2000</v>
      </c>
    </row>
    <row r="729" spans="1:3">
      <c r="A729" s="1"/>
      <c r="B729" s="5" t="s">
        <v>1079</v>
      </c>
      <c r="C729" s="6">
        <f>SUM($C$728:$C$728)</f>
        <v>2000</v>
      </c>
    </row>
    <row r="730" spans="1:3">
      <c r="A730" s="1"/>
      <c r="B730" s="5" t="s">
        <v>825</v>
      </c>
      <c r="C730" s="6">
        <f t="shared" ref="C730" si="45">(C726+C729)</f>
        <v>5000</v>
      </c>
    </row>
    <row r="731" spans="1:3">
      <c r="A731" s="2" t="s">
        <v>842</v>
      </c>
      <c r="B731" s="8" t="s">
        <v>843</v>
      </c>
      <c r="C731" s="8"/>
    </row>
    <row r="732" spans="1:3">
      <c r="A732" s="2" t="s">
        <v>844</v>
      </c>
      <c r="B732" s="8" t="s">
        <v>845</v>
      </c>
      <c r="C732" s="8"/>
    </row>
    <row r="733" spans="1:3">
      <c r="A733" s="3" t="s">
        <v>1602</v>
      </c>
      <c r="B733" s="3" t="s">
        <v>1093</v>
      </c>
      <c r="C733" s="4">
        <v>500</v>
      </c>
    </row>
    <row r="734" spans="1:3">
      <c r="A734" s="1"/>
      <c r="B734" s="5" t="s">
        <v>850</v>
      </c>
      <c r="C734" s="6">
        <f>SUM($C$733:$C$733)</f>
        <v>500</v>
      </c>
    </row>
    <row r="735" spans="1:3">
      <c r="A735" s="1"/>
      <c r="B735" s="5" t="s">
        <v>922</v>
      </c>
      <c r="C735" s="6">
        <f t="shared" ref="C735" si="46">(C734)</f>
        <v>500</v>
      </c>
    </row>
    <row r="736" spans="1:3">
      <c r="A736" s="2" t="s">
        <v>1100</v>
      </c>
      <c r="B736" s="8" t="s">
        <v>1101</v>
      </c>
      <c r="C736" s="8"/>
    </row>
    <row r="737" spans="1:3">
      <c r="A737" s="2" t="s">
        <v>1113</v>
      </c>
      <c r="B737" s="8" t="s">
        <v>1114</v>
      </c>
      <c r="C737" s="8"/>
    </row>
    <row r="738" spans="1:3">
      <c r="A738" s="3" t="s">
        <v>1603</v>
      </c>
      <c r="B738" s="3" t="s">
        <v>1604</v>
      </c>
      <c r="C738" s="4">
        <v>2500</v>
      </c>
    </row>
    <row r="739" spans="1:3" ht="45">
      <c r="A739" s="3" t="s">
        <v>1605</v>
      </c>
      <c r="B739" s="3" t="s">
        <v>1606</v>
      </c>
      <c r="C739" s="4">
        <v>2000</v>
      </c>
    </row>
    <row r="740" spans="1:3">
      <c r="A740" s="1"/>
      <c r="B740" s="5" t="s">
        <v>1117</v>
      </c>
      <c r="C740" s="6">
        <f>SUM($C$738:$C$739)</f>
        <v>4500</v>
      </c>
    </row>
    <row r="741" spans="1:3">
      <c r="A741" s="2" t="s">
        <v>1118</v>
      </c>
      <c r="B741" s="8" t="s">
        <v>1119</v>
      </c>
      <c r="C741" s="8"/>
    </row>
    <row r="742" spans="1:3">
      <c r="A742" s="3" t="s">
        <v>1607</v>
      </c>
      <c r="B742" s="3" t="s">
        <v>1121</v>
      </c>
      <c r="C742" s="4">
        <v>1963.39</v>
      </c>
    </row>
    <row r="743" spans="1:3">
      <c r="A743" s="3" t="s">
        <v>1608</v>
      </c>
      <c r="B743" s="3" t="s">
        <v>1123</v>
      </c>
      <c r="C743" s="4">
        <v>2736</v>
      </c>
    </row>
    <row r="744" spans="1:3">
      <c r="A744" s="1"/>
      <c r="B744" s="5" t="s">
        <v>1124</v>
      </c>
      <c r="C744" s="6">
        <f>SUM($C$742:$C$743)</f>
        <v>4699.3900000000003</v>
      </c>
    </row>
    <row r="745" spans="1:3">
      <c r="A745" s="2" t="s">
        <v>1282</v>
      </c>
      <c r="B745" s="8" t="s">
        <v>1283</v>
      </c>
      <c r="C745" s="8"/>
    </row>
    <row r="746" spans="1:3">
      <c r="A746" s="3" t="s">
        <v>1609</v>
      </c>
      <c r="B746" s="3" t="s">
        <v>1610</v>
      </c>
      <c r="C746" s="4">
        <v>1000</v>
      </c>
    </row>
    <row r="747" spans="1:3">
      <c r="A747" s="1"/>
      <c r="B747" s="5" t="s">
        <v>1308</v>
      </c>
      <c r="C747" s="6">
        <f>SUM($C$746:$C$746)</f>
        <v>1000</v>
      </c>
    </row>
    <row r="748" spans="1:3">
      <c r="A748" s="2" t="s">
        <v>1317</v>
      </c>
      <c r="B748" s="8" t="s">
        <v>1318</v>
      </c>
      <c r="C748" s="8"/>
    </row>
    <row r="749" spans="1:3">
      <c r="A749" s="3" t="s">
        <v>1611</v>
      </c>
      <c r="B749" s="3" t="s">
        <v>1229</v>
      </c>
      <c r="C749" s="4">
        <v>1000</v>
      </c>
    </row>
    <row r="750" spans="1:3">
      <c r="A750" s="1"/>
      <c r="B750" s="5" t="s">
        <v>1321</v>
      </c>
      <c r="C750" s="6">
        <f>SUM($C$749:$C$749)</f>
        <v>1000</v>
      </c>
    </row>
    <row r="751" spans="1:3">
      <c r="A751" s="2" t="s">
        <v>1322</v>
      </c>
      <c r="B751" s="8" t="s">
        <v>1323</v>
      </c>
      <c r="C751" s="8"/>
    </row>
    <row r="752" spans="1:3">
      <c r="A752" s="3" t="s">
        <v>1612</v>
      </c>
      <c r="B752" s="3" t="s">
        <v>1613</v>
      </c>
      <c r="C752" s="4">
        <v>1000</v>
      </c>
    </row>
    <row r="753" spans="1:3">
      <c r="A753" s="3" t="s">
        <v>1614</v>
      </c>
      <c r="B753" s="3" t="s">
        <v>1530</v>
      </c>
      <c r="C753" s="4">
        <v>1000</v>
      </c>
    </row>
    <row r="754" spans="1:3">
      <c r="A754" s="3" t="s">
        <v>1615</v>
      </c>
      <c r="B754" s="3" t="s">
        <v>1616</v>
      </c>
      <c r="C754" s="4">
        <v>2000</v>
      </c>
    </row>
    <row r="755" spans="1:3">
      <c r="A755" s="1"/>
      <c r="B755" s="5" t="s">
        <v>1334</v>
      </c>
      <c r="C755" s="6">
        <f>SUM($C$752:$C$754)</f>
        <v>4000</v>
      </c>
    </row>
    <row r="756" spans="1:3">
      <c r="A756" s="1"/>
      <c r="B756" s="5" t="s">
        <v>1139</v>
      </c>
      <c r="C756" s="6">
        <f t="shared" ref="C756" si="47">(C740+C744+C747+C750+C755)</f>
        <v>15199.39</v>
      </c>
    </row>
    <row r="757" spans="1:3">
      <c r="A757" s="1"/>
      <c r="B757" s="5" t="s">
        <v>1617</v>
      </c>
      <c r="C757" s="6">
        <f t="shared" ref="C757" si="48">(C722+C730+C735+C756)</f>
        <v>143729.57</v>
      </c>
    </row>
    <row r="758" spans="1:3">
      <c r="A758" s="8" t="s">
        <v>1618</v>
      </c>
      <c r="B758" s="8"/>
      <c r="C758" s="8"/>
    </row>
    <row r="759" spans="1:3">
      <c r="A759" s="2" t="s">
        <v>729</v>
      </c>
      <c r="B759" s="8" t="s">
        <v>730</v>
      </c>
      <c r="C759" s="8"/>
    </row>
    <row r="760" spans="1:3">
      <c r="A760" s="2" t="s">
        <v>731</v>
      </c>
      <c r="B760" s="8" t="s">
        <v>732</v>
      </c>
      <c r="C760" s="8"/>
    </row>
    <row r="761" spans="1:3">
      <c r="A761" s="2" t="s">
        <v>1001</v>
      </c>
      <c r="B761" s="8" t="s">
        <v>1002</v>
      </c>
      <c r="C761" s="8"/>
    </row>
    <row r="762" spans="1:3" ht="30">
      <c r="A762" s="3" t="s">
        <v>1619</v>
      </c>
      <c r="B762" s="3" t="s">
        <v>1004</v>
      </c>
      <c r="C762" s="4">
        <v>81449</v>
      </c>
    </row>
    <row r="763" spans="1:3">
      <c r="A763" s="1"/>
      <c r="B763" s="5" t="s">
        <v>1007</v>
      </c>
      <c r="C763" s="6">
        <f>SUM($C$762:$C$762)</f>
        <v>81449</v>
      </c>
    </row>
    <row r="764" spans="1:3">
      <c r="A764" s="2" t="s">
        <v>738</v>
      </c>
      <c r="B764" s="8" t="s">
        <v>739</v>
      </c>
      <c r="C764" s="8"/>
    </row>
    <row r="765" spans="1:3">
      <c r="A765" s="3" t="s">
        <v>1620</v>
      </c>
      <c r="B765" s="3" t="s">
        <v>743</v>
      </c>
      <c r="C765" s="4">
        <v>2856</v>
      </c>
    </row>
    <row r="766" spans="1:3">
      <c r="A766" s="3" t="s">
        <v>1621</v>
      </c>
      <c r="B766" s="3" t="s">
        <v>1026</v>
      </c>
      <c r="C766" s="4">
        <v>4238</v>
      </c>
    </row>
    <row r="767" spans="1:3">
      <c r="A767" s="3" t="s">
        <v>1622</v>
      </c>
      <c r="B767" s="3" t="s">
        <v>1032</v>
      </c>
      <c r="C767" s="4">
        <v>12245</v>
      </c>
    </row>
    <row r="768" spans="1:3">
      <c r="A768" s="1"/>
      <c r="B768" s="5" t="s">
        <v>750</v>
      </c>
      <c r="C768" s="6">
        <f>SUM($C$765:$C$767)</f>
        <v>19339</v>
      </c>
    </row>
    <row r="769" spans="1:3">
      <c r="A769" s="1"/>
      <c r="B769" s="5" t="s">
        <v>756</v>
      </c>
      <c r="C769" s="6">
        <f t="shared" ref="C769" si="49">(C763+C768)</f>
        <v>100788</v>
      </c>
    </row>
    <row r="770" spans="1:3">
      <c r="A770" s="2" t="s">
        <v>842</v>
      </c>
      <c r="B770" s="8" t="s">
        <v>843</v>
      </c>
      <c r="C770" s="8"/>
    </row>
    <row r="771" spans="1:3">
      <c r="A771" s="2" t="s">
        <v>844</v>
      </c>
      <c r="B771" s="8" t="s">
        <v>845</v>
      </c>
      <c r="C771" s="8"/>
    </row>
    <row r="772" spans="1:3">
      <c r="A772" s="3" t="s">
        <v>1623</v>
      </c>
      <c r="B772" s="3" t="s">
        <v>1093</v>
      </c>
      <c r="C772" s="4">
        <v>200</v>
      </c>
    </row>
    <row r="773" spans="1:3">
      <c r="A773" s="1"/>
      <c r="B773" s="5" t="s">
        <v>850</v>
      </c>
      <c r="C773" s="6">
        <f>SUM($C$772:$C$772)</f>
        <v>200</v>
      </c>
    </row>
    <row r="774" spans="1:3">
      <c r="A774" s="1"/>
      <c r="B774" s="5" t="s">
        <v>922</v>
      </c>
      <c r="C774" s="6">
        <f t="shared" ref="C774" si="50">(C773)</f>
        <v>200</v>
      </c>
    </row>
    <row r="775" spans="1:3">
      <c r="A775" s="1"/>
      <c r="B775" s="5" t="s">
        <v>1624</v>
      </c>
      <c r="C775" s="6">
        <f t="shared" ref="C775" si="51">(C769+C774)</f>
        <v>100988</v>
      </c>
    </row>
    <row r="776" spans="1:3">
      <c r="A776" s="8" t="s">
        <v>1625</v>
      </c>
      <c r="B776" s="8"/>
      <c r="C776" s="8"/>
    </row>
    <row r="777" spans="1:3">
      <c r="A777" s="2" t="s">
        <v>729</v>
      </c>
      <c r="B777" s="8" t="s">
        <v>730</v>
      </c>
      <c r="C777" s="8"/>
    </row>
    <row r="778" spans="1:3">
      <c r="A778" s="2" t="s">
        <v>842</v>
      </c>
      <c r="B778" s="8" t="s">
        <v>843</v>
      </c>
      <c r="C778" s="8"/>
    </row>
    <row r="779" spans="1:3">
      <c r="A779" s="2" t="s">
        <v>1626</v>
      </c>
      <c r="B779" s="8" t="s">
        <v>1627</v>
      </c>
      <c r="C779" s="8"/>
    </row>
    <row r="780" spans="1:3" ht="45">
      <c r="A780" s="3" t="s">
        <v>1628</v>
      </c>
      <c r="B780" s="3" t="s">
        <v>1629</v>
      </c>
      <c r="C780" s="4">
        <v>64627.96</v>
      </c>
    </row>
    <row r="781" spans="1:3">
      <c r="A781" s="1"/>
      <c r="B781" s="5" t="s">
        <v>1630</v>
      </c>
      <c r="C781" s="6">
        <f>SUM($C$780:$C$780)</f>
        <v>64627.96</v>
      </c>
    </row>
    <row r="782" spans="1:3">
      <c r="A782" s="1"/>
      <c r="B782" s="5" t="s">
        <v>922</v>
      </c>
      <c r="C782" s="6">
        <f t="shared" ref="C782:C783" si="52">(C781)</f>
        <v>64627.96</v>
      </c>
    </row>
    <row r="783" spans="1:3">
      <c r="A783" s="1"/>
      <c r="B783" s="5" t="s">
        <v>1631</v>
      </c>
      <c r="C783" s="6">
        <f t="shared" si="52"/>
        <v>64627.96</v>
      </c>
    </row>
    <row r="784" spans="1:3">
      <c r="A784" s="8" t="s">
        <v>1632</v>
      </c>
      <c r="B784" s="8"/>
      <c r="C784" s="8"/>
    </row>
    <row r="785" spans="1:3">
      <c r="A785" s="2" t="s">
        <v>729</v>
      </c>
      <c r="B785" s="8" t="s">
        <v>730</v>
      </c>
      <c r="C785" s="8"/>
    </row>
    <row r="786" spans="1:3">
      <c r="A786" s="2" t="s">
        <v>812</v>
      </c>
      <c r="B786" s="8" t="s">
        <v>813</v>
      </c>
      <c r="C786" s="8"/>
    </row>
    <row r="787" spans="1:3">
      <c r="A787" s="2" t="s">
        <v>814</v>
      </c>
      <c r="B787" s="8" t="s">
        <v>815</v>
      </c>
      <c r="C787" s="8"/>
    </row>
    <row r="788" spans="1:3" ht="30">
      <c r="A788" s="3" t="s">
        <v>1633</v>
      </c>
      <c r="B788" s="3" t="s">
        <v>1634</v>
      </c>
      <c r="C788" s="4">
        <v>1000</v>
      </c>
    </row>
    <row r="789" spans="1:3">
      <c r="A789" s="1"/>
      <c r="B789" s="5" t="s">
        <v>824</v>
      </c>
      <c r="C789" s="6">
        <f>SUM($C$788:$C$788)</f>
        <v>1000</v>
      </c>
    </row>
    <row r="790" spans="1:3">
      <c r="A790" s="2" t="s">
        <v>1075</v>
      </c>
      <c r="B790" s="8" t="s">
        <v>1076</v>
      </c>
      <c r="C790" s="8"/>
    </row>
    <row r="791" spans="1:3">
      <c r="A791" s="3" t="s">
        <v>1635</v>
      </c>
      <c r="B791" s="3" t="s">
        <v>1636</v>
      </c>
      <c r="C791" s="4">
        <v>1000</v>
      </c>
    </row>
    <row r="792" spans="1:3">
      <c r="A792" s="1"/>
      <c r="B792" s="5" t="s">
        <v>1079</v>
      </c>
      <c r="C792" s="6">
        <f>SUM($C$791:$C$791)</f>
        <v>1000</v>
      </c>
    </row>
    <row r="793" spans="1:3">
      <c r="A793" s="1"/>
      <c r="B793" s="5" t="s">
        <v>825</v>
      </c>
      <c r="C793" s="6">
        <f t="shared" ref="C793" si="53">(C789+C792)</f>
        <v>2000</v>
      </c>
    </row>
    <row r="794" spans="1:3">
      <c r="A794" s="1"/>
      <c r="B794" s="5" t="s">
        <v>1637</v>
      </c>
      <c r="C794" s="6">
        <f t="shared" ref="C794" si="54">(C793)</f>
        <v>2000</v>
      </c>
    </row>
    <row r="795" spans="1:3">
      <c r="A795" s="1"/>
      <c r="B795" s="5" t="s">
        <v>1638</v>
      </c>
      <c r="C795" s="6">
        <f t="shared" ref="C795" si="55">(C161+C260+C417+C498+C509+C612+C680+C704+C757+C775+C783+C794)</f>
        <v>30957517.569999997</v>
      </c>
    </row>
    <row r="796" spans="1:3">
      <c r="A796" s="1"/>
      <c r="B796" s="1"/>
      <c r="C796" s="1"/>
    </row>
    <row r="797" spans="1:3">
      <c r="A797" s="8" t="s">
        <v>1639</v>
      </c>
      <c r="B797" s="8"/>
      <c r="C797" s="8"/>
    </row>
    <row r="798" spans="1:3">
      <c r="A798" s="2" t="s">
        <v>8</v>
      </c>
      <c r="B798" s="2" t="s">
        <v>9</v>
      </c>
      <c r="C798" s="2" t="s">
        <v>10</v>
      </c>
    </row>
    <row r="799" spans="1:3">
      <c r="A799" s="8" t="s">
        <v>1000</v>
      </c>
      <c r="B799" s="8"/>
      <c r="C799" s="8"/>
    </row>
    <row r="800" spans="1:3">
      <c r="A800" s="2" t="s">
        <v>1640</v>
      </c>
      <c r="B800" s="8" t="s">
        <v>1641</v>
      </c>
      <c r="C800" s="8"/>
    </row>
    <row r="801" spans="1:3">
      <c r="A801" s="2" t="s">
        <v>1642</v>
      </c>
      <c r="B801" s="8" t="s">
        <v>1643</v>
      </c>
      <c r="C801" s="8"/>
    </row>
    <row r="802" spans="1:3">
      <c r="A802" s="2" t="s">
        <v>1644</v>
      </c>
      <c r="B802" s="8" t="s">
        <v>1645</v>
      </c>
      <c r="C802" s="8"/>
    </row>
    <row r="803" spans="1:3">
      <c r="A803" s="3" t="s">
        <v>1646</v>
      </c>
      <c r="B803" s="3" t="s">
        <v>1647</v>
      </c>
      <c r="C803" s="4">
        <v>32000</v>
      </c>
    </row>
    <row r="804" spans="1:3">
      <c r="A804" s="3" t="s">
        <v>1648</v>
      </c>
      <c r="B804" s="3" t="s">
        <v>1649</v>
      </c>
      <c r="C804" s="4">
        <v>15000</v>
      </c>
    </row>
    <row r="805" spans="1:3">
      <c r="A805" s="1"/>
      <c r="B805" s="5" t="s">
        <v>1650</v>
      </c>
      <c r="C805" s="6">
        <f>SUM($C$803:$C$804)</f>
        <v>47000</v>
      </c>
    </row>
    <row r="806" spans="1:3">
      <c r="A806" s="1"/>
      <c r="B806" s="5" t="s">
        <v>1651</v>
      </c>
      <c r="C806" s="6">
        <f t="shared" ref="C806:C807" si="56">(C805)</f>
        <v>47000</v>
      </c>
    </row>
    <row r="807" spans="1:3">
      <c r="A807" s="1"/>
      <c r="B807" s="5" t="s">
        <v>1140</v>
      </c>
      <c r="C807" s="6">
        <f t="shared" si="56"/>
        <v>47000</v>
      </c>
    </row>
    <row r="808" spans="1:3">
      <c r="A808" s="8" t="s">
        <v>1141</v>
      </c>
      <c r="B808" s="8"/>
      <c r="C808" s="8"/>
    </row>
    <row r="809" spans="1:3">
      <c r="A809" s="2" t="s">
        <v>1640</v>
      </c>
      <c r="B809" s="8" t="s">
        <v>1641</v>
      </c>
      <c r="C809" s="8"/>
    </row>
    <row r="810" spans="1:3">
      <c r="A810" s="2" t="s">
        <v>1642</v>
      </c>
      <c r="B810" s="8" t="s">
        <v>1643</v>
      </c>
      <c r="C810" s="8"/>
    </row>
    <row r="811" spans="1:3">
      <c r="A811" s="2" t="s">
        <v>1644</v>
      </c>
      <c r="B811" s="8" t="s">
        <v>1645</v>
      </c>
      <c r="C811" s="8"/>
    </row>
    <row r="812" spans="1:3">
      <c r="A812" s="3" t="s">
        <v>1652</v>
      </c>
      <c r="B812" s="3" t="s">
        <v>1653</v>
      </c>
      <c r="C812" s="4">
        <v>17000</v>
      </c>
    </row>
    <row r="813" spans="1:3" ht="30">
      <c r="A813" s="3" t="s">
        <v>1654</v>
      </c>
      <c r="B813" s="3" t="s">
        <v>1655</v>
      </c>
      <c r="C813" s="4">
        <v>15000</v>
      </c>
    </row>
    <row r="814" spans="1:3" ht="30">
      <c r="A814" s="3" t="s">
        <v>1656</v>
      </c>
      <c r="B814" s="3" t="s">
        <v>1657</v>
      </c>
      <c r="C814" s="4">
        <v>3000</v>
      </c>
    </row>
    <row r="815" spans="1:3">
      <c r="A815" s="3" t="s">
        <v>1658</v>
      </c>
      <c r="B815" s="3" t="s">
        <v>1659</v>
      </c>
      <c r="C815" s="4">
        <v>3000</v>
      </c>
    </row>
    <row r="816" spans="1:3">
      <c r="A816" s="3" t="s">
        <v>1660</v>
      </c>
      <c r="B816" s="3" t="s">
        <v>1661</v>
      </c>
      <c r="C816" s="4">
        <v>2000</v>
      </c>
    </row>
    <row r="817" spans="1:3" ht="30">
      <c r="A817" s="3" t="s">
        <v>1662</v>
      </c>
      <c r="B817" s="3" t="s">
        <v>1663</v>
      </c>
      <c r="C817" s="4">
        <v>1000</v>
      </c>
    </row>
    <row r="818" spans="1:3" ht="60">
      <c r="A818" s="3" t="s">
        <v>1664</v>
      </c>
      <c r="B818" s="3" t="s">
        <v>1665</v>
      </c>
      <c r="C818" s="4">
        <v>10000</v>
      </c>
    </row>
    <row r="819" spans="1:3" ht="30">
      <c r="A819" s="3" t="s">
        <v>1666</v>
      </c>
      <c r="B819" s="3" t="s">
        <v>1667</v>
      </c>
      <c r="C819" s="4">
        <v>15000</v>
      </c>
    </row>
    <row r="820" spans="1:3">
      <c r="A820" s="3" t="s">
        <v>1668</v>
      </c>
      <c r="B820" s="3" t="s">
        <v>1669</v>
      </c>
      <c r="C820" s="4">
        <v>1000</v>
      </c>
    </row>
    <row r="821" spans="1:3">
      <c r="A821" s="3" t="s">
        <v>1670</v>
      </c>
      <c r="B821" s="3" t="s">
        <v>1671</v>
      </c>
      <c r="C821" s="4">
        <v>2000</v>
      </c>
    </row>
    <row r="822" spans="1:3">
      <c r="A822" s="3" t="s">
        <v>1672</v>
      </c>
      <c r="B822" s="3" t="s">
        <v>1673</v>
      </c>
      <c r="C822" s="4">
        <v>15000</v>
      </c>
    </row>
    <row r="823" spans="1:3">
      <c r="A823" s="1"/>
      <c r="B823" s="5" t="s">
        <v>1650</v>
      </c>
      <c r="C823" s="6">
        <f>SUM($C$812:$C$822)</f>
        <v>84000</v>
      </c>
    </row>
    <row r="824" spans="1:3">
      <c r="A824" s="1"/>
      <c r="B824" s="5" t="s">
        <v>1651</v>
      </c>
      <c r="C824" s="6">
        <f t="shared" ref="C824:C825" si="57">(C823)</f>
        <v>84000</v>
      </c>
    </row>
    <row r="825" spans="1:3">
      <c r="A825" s="1"/>
      <c r="B825" s="5" t="s">
        <v>1361</v>
      </c>
      <c r="C825" s="6">
        <f t="shared" si="57"/>
        <v>84000</v>
      </c>
    </row>
    <row r="826" spans="1:3">
      <c r="A826" s="8" t="s">
        <v>1362</v>
      </c>
      <c r="B826" s="8"/>
      <c r="C826" s="8"/>
    </row>
    <row r="827" spans="1:3">
      <c r="A827" s="2" t="s">
        <v>1640</v>
      </c>
      <c r="B827" s="8" t="s">
        <v>1641</v>
      </c>
      <c r="C827" s="8"/>
    </row>
    <row r="828" spans="1:3">
      <c r="A828" s="2" t="s">
        <v>1642</v>
      </c>
      <c r="B828" s="8" t="s">
        <v>1643</v>
      </c>
      <c r="C828" s="8"/>
    </row>
    <row r="829" spans="1:3">
      <c r="A829" s="2" t="s">
        <v>1644</v>
      </c>
      <c r="B829" s="8" t="s">
        <v>1645</v>
      </c>
      <c r="C829" s="8"/>
    </row>
    <row r="830" spans="1:3">
      <c r="A830" s="3" t="s">
        <v>1674</v>
      </c>
      <c r="B830" s="3" t="s">
        <v>1675</v>
      </c>
      <c r="C830" s="4">
        <v>10000</v>
      </c>
    </row>
    <row r="831" spans="1:3">
      <c r="A831" s="1"/>
      <c r="B831" s="5" t="s">
        <v>1650</v>
      </c>
      <c r="C831" s="6">
        <f>SUM($C$830:$C$830)</f>
        <v>10000</v>
      </c>
    </row>
    <row r="832" spans="1:3">
      <c r="A832" s="1"/>
      <c r="B832" s="5" t="s">
        <v>1651</v>
      </c>
      <c r="C832" s="6">
        <f t="shared" ref="C832:C833" si="58">(C831)</f>
        <v>10000</v>
      </c>
    </row>
    <row r="833" spans="1:3">
      <c r="A833" s="1"/>
      <c r="B833" s="5" t="s">
        <v>1426</v>
      </c>
      <c r="C833" s="6">
        <f t="shared" si="58"/>
        <v>10000</v>
      </c>
    </row>
    <row r="834" spans="1:3">
      <c r="A834" s="8" t="s">
        <v>1433</v>
      </c>
      <c r="B834" s="8"/>
      <c r="C834" s="8"/>
    </row>
    <row r="835" spans="1:3">
      <c r="A835" s="2" t="s">
        <v>1640</v>
      </c>
      <c r="B835" s="8" t="s">
        <v>1641</v>
      </c>
      <c r="C835" s="8"/>
    </row>
    <row r="836" spans="1:3">
      <c r="A836" s="2" t="s">
        <v>1642</v>
      </c>
      <c r="B836" s="8" t="s">
        <v>1643</v>
      </c>
      <c r="C836" s="8"/>
    </row>
    <row r="837" spans="1:3">
      <c r="A837" s="2" t="s">
        <v>1644</v>
      </c>
      <c r="B837" s="8" t="s">
        <v>1645</v>
      </c>
      <c r="C837" s="8"/>
    </row>
    <row r="838" spans="1:3">
      <c r="A838" s="3" t="s">
        <v>1676</v>
      </c>
      <c r="B838" s="3" t="s">
        <v>1677</v>
      </c>
      <c r="C838" s="4">
        <v>5000</v>
      </c>
    </row>
    <row r="839" spans="1:3">
      <c r="A839" s="1"/>
      <c r="B839" s="5" t="s">
        <v>1650</v>
      </c>
      <c r="C839" s="6">
        <f>SUM($C$838:$C$838)</f>
        <v>5000</v>
      </c>
    </row>
    <row r="840" spans="1:3">
      <c r="A840" s="1"/>
      <c r="B840" s="5" t="s">
        <v>1651</v>
      </c>
      <c r="C840" s="6">
        <f t="shared" ref="C840" si="59">(C839)</f>
        <v>5000</v>
      </c>
    </row>
    <row r="841" spans="1:3">
      <c r="A841" s="2" t="s">
        <v>1678</v>
      </c>
      <c r="B841" s="8" t="s">
        <v>1679</v>
      </c>
      <c r="C841" s="8"/>
    </row>
    <row r="842" spans="1:3">
      <c r="A842" s="2" t="s">
        <v>1680</v>
      </c>
      <c r="B842" s="8" t="s">
        <v>1681</v>
      </c>
      <c r="C842" s="8"/>
    </row>
    <row r="843" spans="1:3">
      <c r="A843" s="3" t="s">
        <v>1682</v>
      </c>
      <c r="B843" s="3" t="s">
        <v>1683</v>
      </c>
      <c r="C843" s="4">
        <v>20000</v>
      </c>
    </row>
    <row r="844" spans="1:3">
      <c r="A844" s="3" t="s">
        <v>1684</v>
      </c>
      <c r="B844" s="3" t="s">
        <v>1685</v>
      </c>
      <c r="C844" s="4">
        <v>20000</v>
      </c>
    </row>
    <row r="845" spans="1:3">
      <c r="A845" s="1"/>
      <c r="B845" s="5" t="s">
        <v>1686</v>
      </c>
      <c r="C845" s="6">
        <f>SUM($C$843:$C$844)</f>
        <v>40000</v>
      </c>
    </row>
    <row r="846" spans="1:3">
      <c r="A846" s="2" t="s">
        <v>1687</v>
      </c>
      <c r="B846" s="8" t="s">
        <v>1688</v>
      </c>
      <c r="C846" s="8"/>
    </row>
    <row r="847" spans="1:3">
      <c r="A847" s="3" t="s">
        <v>1689</v>
      </c>
      <c r="B847" s="3" t="s">
        <v>1690</v>
      </c>
      <c r="C847" s="4">
        <v>200000</v>
      </c>
    </row>
    <row r="848" spans="1:3">
      <c r="A848" s="3" t="s">
        <v>1691</v>
      </c>
      <c r="B848" s="3" t="s">
        <v>1692</v>
      </c>
      <c r="C848" s="4">
        <v>40000</v>
      </c>
    </row>
    <row r="849" spans="1:3">
      <c r="A849" s="1"/>
      <c r="B849" s="5" t="s">
        <v>1693</v>
      </c>
      <c r="C849" s="6">
        <f>SUM($C$847:$C$848)</f>
        <v>240000</v>
      </c>
    </row>
    <row r="850" spans="1:3">
      <c r="A850" s="2" t="s">
        <v>1694</v>
      </c>
      <c r="B850" s="8" t="s">
        <v>1695</v>
      </c>
      <c r="C850" s="8"/>
    </row>
    <row r="851" spans="1:3">
      <c r="A851" s="3" t="s">
        <v>1696</v>
      </c>
      <c r="B851" s="3" t="s">
        <v>1697</v>
      </c>
      <c r="C851" s="4">
        <v>31165.93</v>
      </c>
    </row>
    <row r="852" spans="1:3">
      <c r="A852" s="3" t="s">
        <v>1698</v>
      </c>
      <c r="B852" s="3" t="s">
        <v>1699</v>
      </c>
      <c r="C852" s="4">
        <v>50000</v>
      </c>
    </row>
    <row r="853" spans="1:3">
      <c r="A853" s="3" t="s">
        <v>1700</v>
      </c>
      <c r="B853" s="3" t="s">
        <v>1701</v>
      </c>
      <c r="C853" s="4">
        <v>42700</v>
      </c>
    </row>
    <row r="854" spans="1:3">
      <c r="A854" s="3" t="s">
        <v>1702</v>
      </c>
      <c r="B854" s="3" t="s">
        <v>1703</v>
      </c>
      <c r="C854" s="4">
        <v>60000</v>
      </c>
    </row>
    <row r="855" spans="1:3">
      <c r="A855" s="3" t="s">
        <v>1704</v>
      </c>
      <c r="B855" s="3" t="s">
        <v>1705</v>
      </c>
      <c r="C855" s="4">
        <v>40000</v>
      </c>
    </row>
    <row r="856" spans="1:3">
      <c r="A856" s="3" t="s">
        <v>1706</v>
      </c>
      <c r="B856" s="3" t="s">
        <v>1707</v>
      </c>
      <c r="C856" s="4">
        <v>80000</v>
      </c>
    </row>
    <row r="857" spans="1:3">
      <c r="A857" s="3" t="s">
        <v>1708</v>
      </c>
      <c r="B857" s="3" t="s">
        <v>1709</v>
      </c>
      <c r="C857" s="4">
        <v>50000</v>
      </c>
    </row>
    <row r="858" spans="1:3">
      <c r="A858" s="3" t="s">
        <v>1710</v>
      </c>
      <c r="B858" s="3" t="s">
        <v>1711</v>
      </c>
      <c r="C858" s="4">
        <v>20000</v>
      </c>
    </row>
    <row r="859" spans="1:3">
      <c r="A859" s="3" t="s">
        <v>1712</v>
      </c>
      <c r="B859" s="3" t="s">
        <v>1713</v>
      </c>
      <c r="C859" s="4">
        <v>10000</v>
      </c>
    </row>
    <row r="860" spans="1:3">
      <c r="A860" s="3" t="s">
        <v>1714</v>
      </c>
      <c r="B860" s="3" t="s">
        <v>1715</v>
      </c>
      <c r="C860" s="4">
        <v>20000</v>
      </c>
    </row>
    <row r="861" spans="1:3">
      <c r="A861" s="3" t="s">
        <v>1716</v>
      </c>
      <c r="B861" s="3" t="s">
        <v>1717</v>
      </c>
      <c r="C861" s="4">
        <v>40000</v>
      </c>
    </row>
    <row r="862" spans="1:3">
      <c r="A862" s="3" t="s">
        <v>1718</v>
      </c>
      <c r="B862" s="3" t="s">
        <v>1719</v>
      </c>
      <c r="C862" s="4">
        <v>5000</v>
      </c>
    </row>
    <row r="863" spans="1:3">
      <c r="A863" s="1"/>
      <c r="B863" s="5" t="s">
        <v>1720</v>
      </c>
      <c r="C863" s="6">
        <f>SUM($C$851:$C$862)</f>
        <v>448865.93</v>
      </c>
    </row>
    <row r="864" spans="1:3">
      <c r="A864" s="1"/>
      <c r="B864" s="5" t="s">
        <v>1721</v>
      </c>
      <c r="C864" s="6">
        <f t="shared" ref="C864" si="60">(C845+C849+C863)</f>
        <v>728865.92999999993</v>
      </c>
    </row>
    <row r="865" spans="1:3">
      <c r="A865" s="2" t="s">
        <v>1722</v>
      </c>
      <c r="B865" s="8" t="s">
        <v>1723</v>
      </c>
      <c r="C865" s="8"/>
    </row>
    <row r="866" spans="1:3">
      <c r="A866" s="2" t="s">
        <v>1724</v>
      </c>
      <c r="B866" s="8" t="s">
        <v>1725</v>
      </c>
      <c r="C866" s="8"/>
    </row>
    <row r="867" spans="1:3">
      <c r="A867" s="3" t="s">
        <v>1726</v>
      </c>
      <c r="B867" s="3" t="s">
        <v>1727</v>
      </c>
      <c r="C867" s="4">
        <v>94222</v>
      </c>
    </row>
    <row r="868" spans="1:3">
      <c r="A868" s="1"/>
      <c r="B868" s="5" t="s">
        <v>1728</v>
      </c>
      <c r="C868" s="6">
        <f>SUM($C$867:$C$867)</f>
        <v>94222</v>
      </c>
    </row>
    <row r="869" spans="1:3">
      <c r="A869" s="2" t="s">
        <v>1729</v>
      </c>
      <c r="B869" s="8" t="s">
        <v>1730</v>
      </c>
      <c r="C869" s="8"/>
    </row>
    <row r="870" spans="1:3" ht="30">
      <c r="A870" s="3" t="s">
        <v>1731</v>
      </c>
      <c r="B870" s="3" t="s">
        <v>1732</v>
      </c>
      <c r="C870" s="4">
        <v>44922.07</v>
      </c>
    </row>
    <row r="871" spans="1:3">
      <c r="A871" s="3" t="s">
        <v>1733</v>
      </c>
      <c r="B871" s="3" t="s">
        <v>1734</v>
      </c>
      <c r="C871" s="4">
        <v>20000</v>
      </c>
    </row>
    <row r="872" spans="1:3">
      <c r="A872" s="1"/>
      <c r="B872" s="5" t="s">
        <v>1735</v>
      </c>
      <c r="C872" s="6">
        <f>SUM($C$870:$C$871)</f>
        <v>64922.07</v>
      </c>
    </row>
    <row r="873" spans="1:3">
      <c r="A873" s="1"/>
      <c r="B873" s="5" t="s">
        <v>1736</v>
      </c>
      <c r="C873" s="6">
        <f t="shared" ref="C873" si="61">(C868+C872)</f>
        <v>159144.07</v>
      </c>
    </row>
    <row r="874" spans="1:3">
      <c r="A874" s="1"/>
      <c r="B874" s="5" t="s">
        <v>1531</v>
      </c>
      <c r="C874" s="6">
        <f t="shared" ref="C874" si="62">(C840+C864+C873)</f>
        <v>893010</v>
      </c>
    </row>
    <row r="875" spans="1:3">
      <c r="A875" s="8" t="s">
        <v>1532</v>
      </c>
      <c r="B875" s="8"/>
      <c r="C875" s="8"/>
    </row>
    <row r="876" spans="1:3">
      <c r="A876" s="2" t="s">
        <v>1640</v>
      </c>
      <c r="B876" s="8" t="s">
        <v>1641</v>
      </c>
      <c r="C876" s="8"/>
    </row>
    <row r="877" spans="1:3">
      <c r="A877" s="2" t="s">
        <v>1642</v>
      </c>
      <c r="B877" s="8" t="s">
        <v>1643</v>
      </c>
      <c r="C877" s="8"/>
    </row>
    <row r="878" spans="1:3">
      <c r="A878" s="2" t="s">
        <v>1644</v>
      </c>
      <c r="B878" s="8" t="s">
        <v>1645</v>
      </c>
      <c r="C878" s="8"/>
    </row>
    <row r="879" spans="1:3">
      <c r="A879" s="3" t="s">
        <v>1737</v>
      </c>
      <c r="B879" s="3" t="s">
        <v>1738</v>
      </c>
      <c r="C879" s="4">
        <v>40000</v>
      </c>
    </row>
    <row r="880" spans="1:3">
      <c r="A880" s="1"/>
      <c r="B880" s="5" t="s">
        <v>1650</v>
      </c>
      <c r="C880" s="6">
        <f>SUM($C$879:$C$879)</f>
        <v>40000</v>
      </c>
    </row>
    <row r="881" spans="1:3">
      <c r="A881" s="1"/>
      <c r="B881" s="5" t="s">
        <v>1651</v>
      </c>
      <c r="C881" s="6">
        <f t="shared" ref="C881:C882" si="63">(C880)</f>
        <v>40000</v>
      </c>
    </row>
    <row r="882" spans="1:3">
      <c r="A882" s="1"/>
      <c r="B882" s="5" t="s">
        <v>1575</v>
      </c>
      <c r="C882" s="6">
        <f t="shared" si="63"/>
        <v>40000</v>
      </c>
    </row>
    <row r="883" spans="1:3">
      <c r="A883" s="8" t="s">
        <v>1587</v>
      </c>
      <c r="B883" s="8"/>
      <c r="C883" s="8"/>
    </row>
    <row r="884" spans="1:3">
      <c r="A884" s="2" t="s">
        <v>1640</v>
      </c>
      <c r="B884" s="8" t="s">
        <v>1641</v>
      </c>
      <c r="C884" s="8"/>
    </row>
    <row r="885" spans="1:3">
      <c r="A885" s="2" t="s">
        <v>1642</v>
      </c>
      <c r="B885" s="8" t="s">
        <v>1643</v>
      </c>
      <c r="C885" s="8"/>
    </row>
    <row r="886" spans="1:3">
      <c r="A886" s="2" t="s">
        <v>1644</v>
      </c>
      <c r="B886" s="8" t="s">
        <v>1645</v>
      </c>
      <c r="C886" s="8"/>
    </row>
    <row r="887" spans="1:3">
      <c r="A887" s="3" t="s">
        <v>1739</v>
      </c>
      <c r="B887" s="3" t="s">
        <v>1740</v>
      </c>
      <c r="C887" s="4">
        <v>2000</v>
      </c>
    </row>
    <row r="888" spans="1:3">
      <c r="A888" s="3" t="s">
        <v>1741</v>
      </c>
      <c r="B888" s="3" t="s">
        <v>1742</v>
      </c>
      <c r="C888" s="4">
        <v>3000</v>
      </c>
    </row>
    <row r="889" spans="1:3">
      <c r="A889" s="3" t="s">
        <v>1743</v>
      </c>
      <c r="B889" s="3" t="s">
        <v>1744</v>
      </c>
      <c r="C889" s="4">
        <v>4000</v>
      </c>
    </row>
    <row r="890" spans="1:3">
      <c r="A890" s="3" t="s">
        <v>1745</v>
      </c>
      <c r="B890" s="3" t="s">
        <v>1746</v>
      </c>
      <c r="C890" s="4">
        <v>3000</v>
      </c>
    </row>
    <row r="891" spans="1:3">
      <c r="A891" s="1"/>
      <c r="B891" s="5" t="s">
        <v>1650</v>
      </c>
      <c r="C891" s="6">
        <f>SUM($C$887:$C$890)</f>
        <v>12000</v>
      </c>
    </row>
    <row r="892" spans="1:3">
      <c r="A892" s="1"/>
      <c r="B892" s="5" t="s">
        <v>1651</v>
      </c>
      <c r="C892" s="6">
        <f t="shared" ref="C892" si="64">(C891)</f>
        <v>12000</v>
      </c>
    </row>
    <row r="893" spans="1:3">
      <c r="A893" s="2" t="s">
        <v>1678</v>
      </c>
      <c r="B893" s="8" t="s">
        <v>1679</v>
      </c>
      <c r="C893" s="8"/>
    </row>
    <row r="894" spans="1:3">
      <c r="A894" s="2" t="s">
        <v>1687</v>
      </c>
      <c r="B894" s="8" t="s">
        <v>1688</v>
      </c>
      <c r="C894" s="8"/>
    </row>
    <row r="895" spans="1:3">
      <c r="A895" s="3" t="s">
        <v>1747</v>
      </c>
      <c r="B895" s="3" t="s">
        <v>1748</v>
      </c>
      <c r="C895" s="4">
        <v>12000</v>
      </c>
    </row>
    <row r="896" spans="1:3">
      <c r="A896" s="1"/>
      <c r="B896" s="5" t="s">
        <v>1693</v>
      </c>
      <c r="C896" s="6">
        <f>SUM($C$895:$C$895)</f>
        <v>12000</v>
      </c>
    </row>
    <row r="897" spans="1:3">
      <c r="A897" s="2" t="s">
        <v>1694</v>
      </c>
      <c r="B897" s="8" t="s">
        <v>1695</v>
      </c>
      <c r="C897" s="8"/>
    </row>
    <row r="898" spans="1:3">
      <c r="A898" s="3" t="s">
        <v>1749</v>
      </c>
      <c r="B898" s="3" t="s">
        <v>1750</v>
      </c>
      <c r="C898" s="4">
        <v>4000</v>
      </c>
    </row>
    <row r="899" spans="1:3">
      <c r="A899" s="1"/>
      <c r="B899" s="5" t="s">
        <v>1720</v>
      </c>
      <c r="C899" s="6">
        <f>SUM($C$898:$C$898)</f>
        <v>4000</v>
      </c>
    </row>
    <row r="900" spans="1:3">
      <c r="A900" s="1"/>
      <c r="B900" s="5" t="s">
        <v>1721</v>
      </c>
      <c r="C900" s="6">
        <f t="shared" ref="C900" si="65">(C896+C899)</f>
        <v>16000</v>
      </c>
    </row>
    <row r="901" spans="1:3">
      <c r="A901" s="1"/>
      <c r="B901" s="5" t="s">
        <v>1617</v>
      </c>
      <c r="C901" s="6">
        <f t="shared" ref="C901" si="66">(C892+C900)</f>
        <v>28000</v>
      </c>
    </row>
    <row r="902" spans="1:3">
      <c r="A902" s="1"/>
      <c r="B902" s="5" t="s">
        <v>1751</v>
      </c>
      <c r="C902" s="6">
        <f t="shared" ref="C902" si="67">(C807+C825+C833+C874+C882+C901)</f>
        <v>1102010</v>
      </c>
    </row>
    <row r="903" spans="1:3">
      <c r="A903" s="1"/>
      <c r="B903" s="1"/>
      <c r="C903" s="1"/>
    </row>
    <row r="904" spans="1:3">
      <c r="A904" s="8" t="s">
        <v>1752</v>
      </c>
      <c r="B904" s="8"/>
      <c r="C904" s="8"/>
    </row>
    <row r="905" spans="1:3">
      <c r="A905" s="2" t="s">
        <v>8</v>
      </c>
      <c r="B905" s="2" t="s">
        <v>9</v>
      </c>
      <c r="C905" s="2" t="s">
        <v>10</v>
      </c>
    </row>
    <row r="906" spans="1:3">
      <c r="A906" s="8" t="s">
        <v>728</v>
      </c>
      <c r="B906" s="8"/>
      <c r="C906" s="8"/>
    </row>
    <row r="907" spans="1:3">
      <c r="A907" s="2" t="s">
        <v>1753</v>
      </c>
      <c r="B907" s="8" t="s">
        <v>1754</v>
      </c>
      <c r="C907" s="8"/>
    </row>
    <row r="908" spans="1:3">
      <c r="A908" s="2" t="s">
        <v>1755</v>
      </c>
      <c r="B908" s="8" t="s">
        <v>1756</v>
      </c>
      <c r="C908" s="8"/>
    </row>
    <row r="909" spans="1:3">
      <c r="A909" s="2" t="s">
        <v>1757</v>
      </c>
      <c r="B909" s="8" t="s">
        <v>1758</v>
      </c>
      <c r="C909" s="8"/>
    </row>
    <row r="910" spans="1:3" ht="30">
      <c r="A910" s="3" t="s">
        <v>1759</v>
      </c>
      <c r="B910" s="3" t="s">
        <v>1760</v>
      </c>
      <c r="C910" s="4">
        <v>400</v>
      </c>
    </row>
    <row r="911" spans="1:3" ht="30">
      <c r="A911" s="3" t="s">
        <v>1761</v>
      </c>
      <c r="B911" s="3" t="s">
        <v>1762</v>
      </c>
      <c r="C911" s="4">
        <v>25500</v>
      </c>
    </row>
    <row r="912" spans="1:3" ht="30">
      <c r="A912" s="3" t="s">
        <v>1763</v>
      </c>
      <c r="B912" s="3" t="s">
        <v>1764</v>
      </c>
      <c r="C912" s="4">
        <v>1000</v>
      </c>
    </row>
    <row r="913" spans="1:3" ht="30">
      <c r="A913" s="3" t="s">
        <v>1765</v>
      </c>
      <c r="B913" s="3" t="s">
        <v>1766</v>
      </c>
      <c r="C913" s="4">
        <v>66000</v>
      </c>
    </row>
    <row r="914" spans="1:3" ht="30">
      <c r="A914" s="3" t="s">
        <v>1767</v>
      </c>
      <c r="B914" s="3" t="s">
        <v>1768</v>
      </c>
      <c r="C914" s="4">
        <v>16000</v>
      </c>
    </row>
    <row r="915" spans="1:3" ht="30">
      <c r="A915" s="3" t="s">
        <v>1769</v>
      </c>
      <c r="B915" s="3" t="s">
        <v>1770</v>
      </c>
      <c r="C915" s="4">
        <v>1900</v>
      </c>
    </row>
    <row r="916" spans="1:3" ht="30">
      <c r="A916" s="3" t="s">
        <v>1771</v>
      </c>
      <c r="B916" s="3" t="s">
        <v>1772</v>
      </c>
      <c r="C916" s="4">
        <v>20000</v>
      </c>
    </row>
    <row r="917" spans="1:3" ht="30">
      <c r="A917" s="3" t="s">
        <v>1773</v>
      </c>
      <c r="B917" s="3" t="s">
        <v>1774</v>
      </c>
      <c r="C917" s="4">
        <v>163000</v>
      </c>
    </row>
    <row r="918" spans="1:3" ht="30">
      <c r="A918" s="3" t="s">
        <v>1775</v>
      </c>
      <c r="B918" s="3" t="s">
        <v>1776</v>
      </c>
      <c r="C918" s="4">
        <v>26000</v>
      </c>
    </row>
    <row r="919" spans="1:3" ht="30">
      <c r="A919" s="3" t="s">
        <v>1777</v>
      </c>
      <c r="B919" s="3" t="s">
        <v>1778</v>
      </c>
      <c r="C919" s="4">
        <v>90000</v>
      </c>
    </row>
    <row r="920" spans="1:3" ht="30">
      <c r="A920" s="3" t="s">
        <v>1779</v>
      </c>
      <c r="B920" s="3" t="s">
        <v>1780</v>
      </c>
      <c r="C920" s="4">
        <v>17000</v>
      </c>
    </row>
    <row r="921" spans="1:3" ht="30">
      <c r="A921" s="3" t="s">
        <v>1781</v>
      </c>
      <c r="B921" s="3" t="s">
        <v>1782</v>
      </c>
      <c r="C921" s="4">
        <v>3400</v>
      </c>
    </row>
    <row r="922" spans="1:3" ht="30">
      <c r="A922" s="3" t="s">
        <v>1783</v>
      </c>
      <c r="B922" s="3" t="s">
        <v>1784</v>
      </c>
      <c r="C922" s="4">
        <v>1500</v>
      </c>
    </row>
    <row r="923" spans="1:3" ht="30">
      <c r="A923" s="3" t="s">
        <v>1785</v>
      </c>
      <c r="B923" s="3" t="s">
        <v>1786</v>
      </c>
      <c r="C923" s="4">
        <v>1200</v>
      </c>
    </row>
    <row r="924" spans="1:3" ht="30">
      <c r="A924" s="3" t="s">
        <v>1787</v>
      </c>
      <c r="B924" s="3" t="s">
        <v>1788</v>
      </c>
      <c r="C924" s="4">
        <v>47500</v>
      </c>
    </row>
    <row r="925" spans="1:3" ht="30">
      <c r="A925" s="3" t="s">
        <v>1789</v>
      </c>
      <c r="B925" s="3" t="s">
        <v>1790</v>
      </c>
      <c r="C925" s="4">
        <v>600</v>
      </c>
    </row>
    <row r="926" spans="1:3" ht="30">
      <c r="A926" s="3" t="s">
        <v>1791</v>
      </c>
      <c r="B926" s="3" t="s">
        <v>1792</v>
      </c>
      <c r="C926" s="4">
        <v>40000</v>
      </c>
    </row>
    <row r="927" spans="1:3">
      <c r="A927" s="1"/>
      <c r="B927" s="5" t="s">
        <v>1793</v>
      </c>
      <c r="C927" s="6">
        <f>SUM($C$910:$C$926)</f>
        <v>521000</v>
      </c>
    </row>
    <row r="928" spans="1:3">
      <c r="A928" s="1"/>
      <c r="B928" s="5" t="s">
        <v>1794</v>
      </c>
      <c r="C928" s="6">
        <f t="shared" ref="C928" si="68">(C927)</f>
        <v>521000</v>
      </c>
    </row>
    <row r="929" spans="1:3">
      <c r="A929" s="2" t="s">
        <v>1795</v>
      </c>
      <c r="B929" s="8" t="s">
        <v>1796</v>
      </c>
      <c r="C929" s="8"/>
    </row>
    <row r="930" spans="1:3">
      <c r="A930" s="2" t="s">
        <v>1797</v>
      </c>
      <c r="B930" s="8" t="s">
        <v>1798</v>
      </c>
      <c r="C930" s="8"/>
    </row>
    <row r="931" spans="1:3">
      <c r="A931" s="3" t="s">
        <v>1799</v>
      </c>
      <c r="B931" s="3" t="s">
        <v>1800</v>
      </c>
      <c r="C931" s="4">
        <v>942400</v>
      </c>
    </row>
    <row r="932" spans="1:3">
      <c r="A932" s="3" t="s">
        <v>1801</v>
      </c>
      <c r="B932" s="3" t="s">
        <v>1802</v>
      </c>
      <c r="C932" s="4">
        <v>12420</v>
      </c>
    </row>
    <row r="933" spans="1:3">
      <c r="A933" s="1"/>
      <c r="B933" s="5" t="s">
        <v>1803</v>
      </c>
      <c r="C933" s="6">
        <f>SUM($C$931:$C$932)</f>
        <v>954820</v>
      </c>
    </row>
    <row r="934" spans="1:3">
      <c r="A934" s="2" t="s">
        <v>1804</v>
      </c>
      <c r="B934" s="8" t="s">
        <v>1805</v>
      </c>
      <c r="C934" s="8"/>
    </row>
    <row r="935" spans="1:3">
      <c r="A935" s="3" t="s">
        <v>1806</v>
      </c>
      <c r="B935" s="3" t="s">
        <v>1807</v>
      </c>
      <c r="C935" s="4">
        <v>578210</v>
      </c>
    </row>
    <row r="936" spans="1:3">
      <c r="A936" s="3" t="s">
        <v>1808</v>
      </c>
      <c r="B936" s="3" t="s">
        <v>1809</v>
      </c>
      <c r="C936" s="4">
        <v>22950</v>
      </c>
    </row>
    <row r="937" spans="1:3">
      <c r="A937" s="3" t="s">
        <v>1810</v>
      </c>
      <c r="B937" s="3" t="s">
        <v>1811</v>
      </c>
      <c r="C937" s="4">
        <v>180000</v>
      </c>
    </row>
    <row r="938" spans="1:3">
      <c r="A938" s="3" t="s">
        <v>1812</v>
      </c>
      <c r="B938" s="3" t="s">
        <v>1813</v>
      </c>
      <c r="C938" s="4">
        <v>17000</v>
      </c>
    </row>
    <row r="939" spans="1:3">
      <c r="A939" s="3" t="s">
        <v>1814</v>
      </c>
      <c r="B939" s="3" t="s">
        <v>1815</v>
      </c>
      <c r="C939" s="4">
        <v>3000</v>
      </c>
    </row>
    <row r="940" spans="1:3" ht="30">
      <c r="A940" s="3" t="s">
        <v>1816</v>
      </c>
      <c r="B940" s="3" t="s">
        <v>1817</v>
      </c>
      <c r="C940" s="4">
        <v>200</v>
      </c>
    </row>
    <row r="941" spans="1:3">
      <c r="A941" s="3" t="s">
        <v>1818</v>
      </c>
      <c r="B941" s="3" t="s">
        <v>1819</v>
      </c>
      <c r="C941" s="4">
        <v>15000</v>
      </c>
    </row>
    <row r="942" spans="1:3">
      <c r="A942" s="1"/>
      <c r="B942" s="5" t="s">
        <v>1820</v>
      </c>
      <c r="C942" s="6">
        <f>SUM($C$935:$C$941)</f>
        <v>816360</v>
      </c>
    </row>
    <row r="943" spans="1:3">
      <c r="A943" s="2" t="s">
        <v>1821</v>
      </c>
      <c r="B943" s="8" t="s">
        <v>1822</v>
      </c>
      <c r="C943" s="8"/>
    </row>
    <row r="944" spans="1:3" ht="45">
      <c r="A944" s="3" t="s">
        <v>1823</v>
      </c>
      <c r="B944" s="3" t="s">
        <v>1824</v>
      </c>
      <c r="C944" s="4">
        <v>517400</v>
      </c>
    </row>
    <row r="945" spans="1:3" ht="45">
      <c r="A945" s="3" t="s">
        <v>1825</v>
      </c>
      <c r="B945" s="3" t="s">
        <v>1826</v>
      </c>
      <c r="C945" s="4">
        <v>754970</v>
      </c>
    </row>
    <row r="946" spans="1:3" ht="30">
      <c r="A946" s="3" t="s">
        <v>1827</v>
      </c>
      <c r="B946" s="3" t="s">
        <v>1828</v>
      </c>
      <c r="C946" s="4">
        <v>236700</v>
      </c>
    </row>
    <row r="947" spans="1:3" ht="45">
      <c r="A947" s="3" t="s">
        <v>1829</v>
      </c>
      <c r="B947" s="3" t="s">
        <v>1830</v>
      </c>
      <c r="C947" s="4">
        <v>5100</v>
      </c>
    </row>
    <row r="948" spans="1:3">
      <c r="A948" s="3" t="s">
        <v>1831</v>
      </c>
      <c r="B948" s="3" t="s">
        <v>1832</v>
      </c>
      <c r="C948" s="4">
        <v>24600</v>
      </c>
    </row>
    <row r="949" spans="1:3" ht="45">
      <c r="A949" s="3" t="s">
        <v>1833</v>
      </c>
      <c r="B949" s="3" t="s">
        <v>1834</v>
      </c>
      <c r="C949" s="4">
        <v>33400</v>
      </c>
    </row>
    <row r="950" spans="1:3" ht="45">
      <c r="A950" s="3" t="s">
        <v>1835</v>
      </c>
      <c r="B950" s="3" t="s">
        <v>1836</v>
      </c>
      <c r="C950" s="4">
        <v>24660</v>
      </c>
    </row>
    <row r="951" spans="1:3">
      <c r="A951" s="3" t="s">
        <v>1837</v>
      </c>
      <c r="B951" s="3" t="s">
        <v>562</v>
      </c>
      <c r="C951" s="4">
        <v>345700</v>
      </c>
    </row>
    <row r="952" spans="1:3" ht="45">
      <c r="A952" s="3" t="s">
        <v>1838</v>
      </c>
      <c r="B952" s="3" t="s">
        <v>1839</v>
      </c>
      <c r="C952" s="4">
        <v>18280</v>
      </c>
    </row>
    <row r="953" spans="1:3">
      <c r="A953" s="3" t="s">
        <v>1840</v>
      </c>
      <c r="B953" s="3" t="s">
        <v>1841</v>
      </c>
      <c r="C953" s="4">
        <v>31000</v>
      </c>
    </row>
    <row r="954" spans="1:3">
      <c r="A954" s="3" t="s">
        <v>1842</v>
      </c>
      <c r="B954" s="3" t="s">
        <v>1843</v>
      </c>
      <c r="C954" s="4">
        <v>137500</v>
      </c>
    </row>
    <row r="955" spans="1:3">
      <c r="A955" s="3" t="s">
        <v>1844</v>
      </c>
      <c r="B955" s="3" t="s">
        <v>1845</v>
      </c>
      <c r="C955" s="4">
        <v>24010</v>
      </c>
    </row>
    <row r="956" spans="1:3">
      <c r="A956" s="3" t="s">
        <v>1846</v>
      </c>
      <c r="B956" s="3" t="s">
        <v>1847</v>
      </c>
      <c r="C956" s="4">
        <v>126750</v>
      </c>
    </row>
    <row r="957" spans="1:3">
      <c r="A957" s="3" t="s">
        <v>1848</v>
      </c>
      <c r="B957" s="3" t="s">
        <v>1849</v>
      </c>
      <c r="C957" s="4">
        <v>8500</v>
      </c>
    </row>
    <row r="958" spans="1:3">
      <c r="A958" s="3" t="s">
        <v>1850</v>
      </c>
      <c r="B958" s="3" t="s">
        <v>576</v>
      </c>
      <c r="C958" s="4">
        <v>600</v>
      </c>
    </row>
    <row r="959" spans="1:3">
      <c r="A959" s="3" t="s">
        <v>1851</v>
      </c>
      <c r="B959" s="3" t="s">
        <v>1852</v>
      </c>
      <c r="C959" s="4">
        <v>700</v>
      </c>
    </row>
    <row r="960" spans="1:3">
      <c r="A960" s="3" t="s">
        <v>1853</v>
      </c>
      <c r="B960" s="3" t="s">
        <v>580</v>
      </c>
      <c r="C960" s="4">
        <v>1100</v>
      </c>
    </row>
    <row r="961" spans="1:3">
      <c r="A961" s="3" t="s">
        <v>1854</v>
      </c>
      <c r="B961" s="3" t="s">
        <v>1855</v>
      </c>
      <c r="C961" s="4">
        <v>30000</v>
      </c>
    </row>
    <row r="962" spans="1:3">
      <c r="A962" s="1"/>
      <c r="B962" s="5" t="s">
        <v>1856</v>
      </c>
      <c r="C962" s="6">
        <f>SUM($C$944:$C$961)</f>
        <v>2320970</v>
      </c>
    </row>
    <row r="963" spans="1:3">
      <c r="A963" s="2" t="s">
        <v>1857</v>
      </c>
      <c r="B963" s="8" t="s">
        <v>587</v>
      </c>
      <c r="C963" s="8"/>
    </row>
    <row r="964" spans="1:3">
      <c r="A964" s="3" t="s">
        <v>1858</v>
      </c>
      <c r="B964" s="3" t="s">
        <v>1859</v>
      </c>
      <c r="C964" s="4">
        <v>420000</v>
      </c>
    </row>
    <row r="965" spans="1:3">
      <c r="A965" s="3" t="s">
        <v>1860</v>
      </c>
      <c r="B965" s="3" t="s">
        <v>1861</v>
      </c>
      <c r="C965" s="4">
        <v>39000</v>
      </c>
    </row>
    <row r="966" spans="1:3">
      <c r="A966" s="3" t="s">
        <v>1862</v>
      </c>
      <c r="B966" s="3" t="s">
        <v>1863</v>
      </c>
      <c r="C966" s="4">
        <v>24000</v>
      </c>
    </row>
    <row r="967" spans="1:3">
      <c r="A967" s="3" t="s">
        <v>1864</v>
      </c>
      <c r="B967" s="3" t="s">
        <v>1865</v>
      </c>
      <c r="C967" s="4">
        <v>1000</v>
      </c>
    </row>
    <row r="968" spans="1:3">
      <c r="A968" s="3" t="s">
        <v>1866</v>
      </c>
      <c r="B968" s="3" t="s">
        <v>1867</v>
      </c>
      <c r="C968" s="4">
        <v>2000</v>
      </c>
    </row>
    <row r="969" spans="1:3" ht="45">
      <c r="A969" s="3" t="s">
        <v>1868</v>
      </c>
      <c r="B969" s="3" t="s">
        <v>1869</v>
      </c>
      <c r="C969" s="4">
        <v>20000</v>
      </c>
    </row>
    <row r="970" spans="1:3">
      <c r="A970" s="1"/>
      <c r="B970" s="5" t="s">
        <v>1870</v>
      </c>
      <c r="C970" s="6">
        <f>SUM($C$964:$C$969)</f>
        <v>506000</v>
      </c>
    </row>
    <row r="971" spans="1:3">
      <c r="A971" s="2" t="s">
        <v>1871</v>
      </c>
      <c r="B971" s="8" t="s">
        <v>1872</v>
      </c>
      <c r="C971" s="8"/>
    </row>
    <row r="972" spans="1:3">
      <c r="A972" s="3" t="s">
        <v>1873</v>
      </c>
      <c r="B972" s="3" t="s">
        <v>1874</v>
      </c>
      <c r="C972" s="4">
        <v>5000</v>
      </c>
    </row>
    <row r="973" spans="1:3">
      <c r="A973" s="1"/>
      <c r="B973" s="5" t="s">
        <v>1875</v>
      </c>
      <c r="C973" s="6">
        <f>SUM($C$972:$C$972)</f>
        <v>5000</v>
      </c>
    </row>
    <row r="974" spans="1:3">
      <c r="A974" s="2" t="s">
        <v>1876</v>
      </c>
      <c r="B974" s="8" t="s">
        <v>1877</v>
      </c>
      <c r="C974" s="8"/>
    </row>
    <row r="975" spans="1:3">
      <c r="A975" s="3" t="s">
        <v>1878</v>
      </c>
      <c r="B975" s="3" t="s">
        <v>1879</v>
      </c>
      <c r="C975" s="4">
        <v>5000</v>
      </c>
    </row>
    <row r="976" spans="1:3">
      <c r="A976" s="1"/>
      <c r="B976" s="5" t="s">
        <v>1880</v>
      </c>
      <c r="C976" s="6">
        <f>SUM($C$975:$C$975)</f>
        <v>5000</v>
      </c>
    </row>
    <row r="977" spans="1:3">
      <c r="A977" s="1"/>
      <c r="B977" s="5" t="s">
        <v>1881</v>
      </c>
      <c r="C977" s="6">
        <f t="shared" ref="C977" si="69">(C933+C942+C962+C970+C973+C976)</f>
        <v>4608150</v>
      </c>
    </row>
    <row r="978" spans="1:3">
      <c r="A978" s="2" t="s">
        <v>1882</v>
      </c>
      <c r="B978" s="8" t="s">
        <v>1883</v>
      </c>
      <c r="C978" s="8"/>
    </row>
    <row r="979" spans="1:3">
      <c r="A979" s="2" t="s">
        <v>1884</v>
      </c>
      <c r="B979" s="8" t="s">
        <v>1885</v>
      </c>
      <c r="C979" s="8"/>
    </row>
    <row r="980" spans="1:3">
      <c r="A980" s="3" t="s">
        <v>1886</v>
      </c>
      <c r="B980" s="3" t="s">
        <v>1887</v>
      </c>
      <c r="C980" s="4">
        <v>2656805.4</v>
      </c>
    </row>
    <row r="981" spans="1:3">
      <c r="A981" s="3" t="s">
        <v>1888</v>
      </c>
      <c r="B981" s="3" t="s">
        <v>1889</v>
      </c>
      <c r="C981" s="4">
        <v>4430064.18</v>
      </c>
    </row>
    <row r="982" spans="1:3">
      <c r="A982" s="3" t="s">
        <v>1890</v>
      </c>
      <c r="B982" s="3" t="s">
        <v>1891</v>
      </c>
      <c r="C982" s="4">
        <v>16400.68</v>
      </c>
    </row>
    <row r="983" spans="1:3" ht="30">
      <c r="A983" s="3" t="s">
        <v>1892</v>
      </c>
      <c r="B983" s="3" t="s">
        <v>1893</v>
      </c>
      <c r="C983" s="4">
        <v>760006.54</v>
      </c>
    </row>
    <row r="984" spans="1:3">
      <c r="A984" s="1"/>
      <c r="B984" s="5" t="s">
        <v>1894</v>
      </c>
      <c r="C984" s="6">
        <f>SUM($C$980:$C$983)</f>
        <v>7863276.7999999998</v>
      </c>
    </row>
    <row r="985" spans="1:3">
      <c r="A985" s="1"/>
      <c r="B985" s="5" t="s">
        <v>1895</v>
      </c>
      <c r="C985" s="6">
        <f t="shared" ref="C985" si="70">(C984)</f>
        <v>7863276.7999999998</v>
      </c>
    </row>
    <row r="986" spans="1:3">
      <c r="A986" s="1"/>
      <c r="B986" s="5" t="s">
        <v>999</v>
      </c>
      <c r="C986" s="6">
        <f t="shared" ref="C986" si="71">(C928+C977+C985)</f>
        <v>12992426.800000001</v>
      </c>
    </row>
    <row r="987" spans="1:3">
      <c r="A987" s="8" t="s">
        <v>1000</v>
      </c>
      <c r="B987" s="8"/>
      <c r="C987" s="8"/>
    </row>
    <row r="988" spans="1:3">
      <c r="A988" s="2" t="s">
        <v>1753</v>
      </c>
      <c r="B988" s="8" t="s">
        <v>1754</v>
      </c>
      <c r="C988" s="8"/>
    </row>
    <row r="989" spans="1:3">
      <c r="A989" s="2" t="s">
        <v>1755</v>
      </c>
      <c r="B989" s="8" t="s">
        <v>1756</v>
      </c>
      <c r="C989" s="8"/>
    </row>
    <row r="990" spans="1:3">
      <c r="A990" s="2" t="s">
        <v>1757</v>
      </c>
      <c r="B990" s="8" t="s">
        <v>1758</v>
      </c>
      <c r="C990" s="8"/>
    </row>
    <row r="991" spans="1:3" ht="30">
      <c r="A991" s="3" t="s">
        <v>1896</v>
      </c>
      <c r="B991" s="3" t="s">
        <v>1897</v>
      </c>
      <c r="C991" s="4">
        <v>20100</v>
      </c>
    </row>
    <row r="992" spans="1:3" ht="30">
      <c r="A992" s="3" t="s">
        <v>1898</v>
      </c>
      <c r="B992" s="3" t="s">
        <v>1899</v>
      </c>
      <c r="C992" s="4">
        <v>4500</v>
      </c>
    </row>
    <row r="993" spans="1:3" ht="30">
      <c r="A993" s="3" t="s">
        <v>1900</v>
      </c>
      <c r="B993" s="3" t="s">
        <v>1901</v>
      </c>
      <c r="C993" s="4">
        <v>9000</v>
      </c>
    </row>
    <row r="994" spans="1:3" ht="30">
      <c r="A994" s="3" t="s">
        <v>1902</v>
      </c>
      <c r="B994" s="3" t="s">
        <v>1903</v>
      </c>
      <c r="C994" s="4">
        <v>35600</v>
      </c>
    </row>
    <row r="995" spans="1:3" ht="30">
      <c r="A995" s="3" t="s">
        <v>1904</v>
      </c>
      <c r="B995" s="3" t="s">
        <v>1905</v>
      </c>
      <c r="C995" s="4">
        <v>2000</v>
      </c>
    </row>
    <row r="996" spans="1:3" ht="30">
      <c r="A996" s="3" t="s">
        <v>1906</v>
      </c>
      <c r="B996" s="3" t="s">
        <v>1907</v>
      </c>
      <c r="C996" s="4">
        <v>6000</v>
      </c>
    </row>
    <row r="997" spans="1:3" ht="30">
      <c r="A997" s="3" t="s">
        <v>1908</v>
      </c>
      <c r="B997" s="3" t="s">
        <v>1909</v>
      </c>
      <c r="C997" s="4">
        <v>200</v>
      </c>
    </row>
    <row r="998" spans="1:3" ht="30">
      <c r="A998" s="3" t="s">
        <v>1910</v>
      </c>
      <c r="B998" s="3" t="s">
        <v>1911</v>
      </c>
      <c r="C998" s="4">
        <v>36000</v>
      </c>
    </row>
    <row r="999" spans="1:3" ht="30">
      <c r="A999" s="3" t="s">
        <v>1912</v>
      </c>
      <c r="B999" s="3" t="s">
        <v>1913</v>
      </c>
      <c r="C999" s="4">
        <v>20000</v>
      </c>
    </row>
    <row r="1000" spans="1:3" ht="30">
      <c r="A1000" s="3" t="s">
        <v>1914</v>
      </c>
      <c r="B1000" s="3" t="s">
        <v>1915</v>
      </c>
      <c r="C1000" s="4">
        <v>200</v>
      </c>
    </row>
    <row r="1001" spans="1:3" ht="30">
      <c r="A1001" s="3" t="s">
        <v>1916</v>
      </c>
      <c r="B1001" s="3" t="s">
        <v>1917</v>
      </c>
      <c r="C1001" s="4">
        <v>15500</v>
      </c>
    </row>
    <row r="1002" spans="1:3" ht="30">
      <c r="A1002" s="3" t="s">
        <v>1918</v>
      </c>
      <c r="B1002" s="3" t="s">
        <v>1919</v>
      </c>
      <c r="C1002" s="4">
        <v>50000</v>
      </c>
    </row>
    <row r="1003" spans="1:3">
      <c r="A1003" s="1"/>
      <c r="B1003" s="5" t="s">
        <v>1793</v>
      </c>
      <c r="C1003" s="6">
        <f>SUM($C$991:$C$1002)</f>
        <v>199100</v>
      </c>
    </row>
    <row r="1004" spans="1:3">
      <c r="A1004" s="2" t="s">
        <v>1920</v>
      </c>
      <c r="B1004" s="8" t="s">
        <v>1921</v>
      </c>
      <c r="C1004" s="8"/>
    </row>
    <row r="1005" spans="1:3" ht="30">
      <c r="A1005" s="3" t="s">
        <v>1922</v>
      </c>
      <c r="B1005" s="3" t="s">
        <v>1923</v>
      </c>
      <c r="C1005" s="4">
        <v>57400</v>
      </c>
    </row>
    <row r="1006" spans="1:3">
      <c r="A1006" s="1"/>
      <c r="B1006" s="5" t="s">
        <v>1924</v>
      </c>
      <c r="C1006" s="6">
        <f>SUM($C$1005:$C$1005)</f>
        <v>57400</v>
      </c>
    </row>
    <row r="1007" spans="1:3">
      <c r="A1007" s="1"/>
      <c r="B1007" s="5" t="s">
        <v>1794</v>
      </c>
      <c r="C1007" s="6">
        <f t="shared" ref="C1007" si="72">(C1003+C1006)</f>
        <v>256500</v>
      </c>
    </row>
    <row r="1008" spans="1:3">
      <c r="A1008" s="1"/>
      <c r="B1008" s="5" t="s">
        <v>1140</v>
      </c>
      <c r="C1008" s="6">
        <f t="shared" ref="C1008" si="73">(C1007)</f>
        <v>256500</v>
      </c>
    </row>
    <row r="1009" spans="1:3">
      <c r="A1009" s="8" t="s">
        <v>1141</v>
      </c>
      <c r="B1009" s="8"/>
      <c r="C1009" s="8"/>
    </row>
    <row r="1010" spans="1:3">
      <c r="A1010" s="2" t="s">
        <v>1753</v>
      </c>
      <c r="B1010" s="8" t="s">
        <v>1754</v>
      </c>
      <c r="C1010" s="8"/>
    </row>
    <row r="1011" spans="1:3">
      <c r="A1011" s="2" t="s">
        <v>1755</v>
      </c>
      <c r="B1011" s="8" t="s">
        <v>1756</v>
      </c>
      <c r="C1011" s="8"/>
    </row>
    <row r="1012" spans="1:3">
      <c r="A1012" s="2" t="s">
        <v>1757</v>
      </c>
      <c r="B1012" s="8" t="s">
        <v>1758</v>
      </c>
      <c r="C1012" s="8"/>
    </row>
    <row r="1013" spans="1:3" ht="30">
      <c r="A1013" s="3" t="s">
        <v>1925</v>
      </c>
      <c r="B1013" s="3" t="s">
        <v>1926</v>
      </c>
      <c r="C1013" s="4">
        <v>83000</v>
      </c>
    </row>
    <row r="1014" spans="1:3" ht="45">
      <c r="A1014" s="3" t="s">
        <v>1927</v>
      </c>
      <c r="B1014" s="3" t="s">
        <v>1928</v>
      </c>
      <c r="C1014" s="4">
        <v>3000</v>
      </c>
    </row>
    <row r="1015" spans="1:3" ht="45">
      <c r="A1015" s="3" t="s">
        <v>1929</v>
      </c>
      <c r="B1015" s="3" t="s">
        <v>1930</v>
      </c>
      <c r="C1015" s="4">
        <v>38000</v>
      </c>
    </row>
    <row r="1016" spans="1:3" ht="45">
      <c r="A1016" s="3" t="s">
        <v>1931</v>
      </c>
      <c r="B1016" s="3" t="s">
        <v>1932</v>
      </c>
      <c r="C1016" s="4">
        <v>112000</v>
      </c>
    </row>
    <row r="1017" spans="1:3" ht="30">
      <c r="A1017" s="3" t="s">
        <v>1933</v>
      </c>
      <c r="B1017" s="3" t="s">
        <v>1934</v>
      </c>
      <c r="C1017" s="4">
        <v>32100</v>
      </c>
    </row>
    <row r="1018" spans="1:3" ht="30">
      <c r="A1018" s="3" t="s">
        <v>1935</v>
      </c>
      <c r="B1018" s="3" t="s">
        <v>1936</v>
      </c>
      <c r="C1018" s="4">
        <v>1300</v>
      </c>
    </row>
    <row r="1019" spans="1:3" ht="30">
      <c r="A1019" s="3" t="s">
        <v>1937</v>
      </c>
      <c r="B1019" s="3" t="s">
        <v>1938</v>
      </c>
      <c r="C1019" s="4">
        <v>100</v>
      </c>
    </row>
    <row r="1020" spans="1:3" ht="30">
      <c r="A1020" s="3" t="s">
        <v>1939</v>
      </c>
      <c r="B1020" s="3" t="s">
        <v>1940</v>
      </c>
      <c r="C1020" s="4">
        <v>14000</v>
      </c>
    </row>
    <row r="1021" spans="1:3" ht="30">
      <c r="A1021" s="3" t="s">
        <v>1941</v>
      </c>
      <c r="B1021" s="3" t="s">
        <v>1942</v>
      </c>
      <c r="C1021" s="4">
        <v>6000</v>
      </c>
    </row>
    <row r="1022" spans="1:3" ht="30">
      <c r="A1022" s="3" t="s">
        <v>1943</v>
      </c>
      <c r="B1022" s="3" t="s">
        <v>1944</v>
      </c>
      <c r="C1022" s="4">
        <v>31000</v>
      </c>
    </row>
    <row r="1023" spans="1:3" ht="30">
      <c r="A1023" s="3" t="s">
        <v>1945</v>
      </c>
      <c r="B1023" s="3" t="s">
        <v>1946</v>
      </c>
      <c r="C1023" s="4">
        <v>3200</v>
      </c>
    </row>
    <row r="1024" spans="1:3">
      <c r="A1024" s="1"/>
      <c r="B1024" s="5" t="s">
        <v>1793</v>
      </c>
      <c r="C1024" s="6">
        <f>SUM($C$1013:$C$1023)</f>
        <v>323700</v>
      </c>
    </row>
    <row r="1025" spans="1:3">
      <c r="A1025" s="2" t="s">
        <v>1920</v>
      </c>
      <c r="B1025" s="8" t="s">
        <v>1921</v>
      </c>
      <c r="C1025" s="8"/>
    </row>
    <row r="1026" spans="1:3" ht="45">
      <c r="A1026" s="3" t="s">
        <v>1947</v>
      </c>
      <c r="B1026" s="3" t="s">
        <v>1948</v>
      </c>
      <c r="C1026" s="4">
        <v>3000</v>
      </c>
    </row>
    <row r="1027" spans="1:3" ht="45">
      <c r="A1027" s="3" t="s">
        <v>1949</v>
      </c>
      <c r="B1027" s="3" t="s">
        <v>1950</v>
      </c>
      <c r="C1027" s="4">
        <v>7900</v>
      </c>
    </row>
    <row r="1028" spans="1:3" ht="30">
      <c r="A1028" s="3" t="s">
        <v>1951</v>
      </c>
      <c r="B1028" s="3" t="s">
        <v>1952</v>
      </c>
      <c r="C1028" s="4">
        <v>90000</v>
      </c>
    </row>
    <row r="1029" spans="1:3" ht="45">
      <c r="A1029" s="3" t="s">
        <v>1953</v>
      </c>
      <c r="B1029" s="3" t="s">
        <v>1954</v>
      </c>
      <c r="C1029" s="4">
        <v>4000</v>
      </c>
    </row>
    <row r="1030" spans="1:3" ht="45">
      <c r="A1030" s="3" t="s">
        <v>1955</v>
      </c>
      <c r="B1030" s="3" t="s">
        <v>1956</v>
      </c>
      <c r="C1030" s="4">
        <v>80000</v>
      </c>
    </row>
    <row r="1031" spans="1:3" ht="45">
      <c r="A1031" s="3" t="s">
        <v>1957</v>
      </c>
      <c r="B1031" s="3" t="s">
        <v>1958</v>
      </c>
      <c r="C1031" s="4">
        <v>5800</v>
      </c>
    </row>
    <row r="1032" spans="1:3">
      <c r="A1032" s="1"/>
      <c r="B1032" s="5" t="s">
        <v>1924</v>
      </c>
      <c r="C1032" s="6">
        <f>SUM($C$1026:$C$1031)</f>
        <v>190700</v>
      </c>
    </row>
    <row r="1033" spans="1:3">
      <c r="A1033" s="1"/>
      <c r="B1033" s="5" t="s">
        <v>1794</v>
      </c>
      <c r="C1033" s="6">
        <f t="shared" ref="C1033" si="74">(C1024+C1032)</f>
        <v>514400</v>
      </c>
    </row>
    <row r="1034" spans="1:3">
      <c r="A1034" s="1"/>
      <c r="B1034" s="5" t="s">
        <v>1361</v>
      </c>
      <c r="C1034" s="6">
        <f t="shared" ref="C1034" si="75">(C1033)</f>
        <v>514400</v>
      </c>
    </row>
    <row r="1035" spans="1:3">
      <c r="A1035" s="8" t="s">
        <v>1362</v>
      </c>
      <c r="B1035" s="8"/>
      <c r="C1035" s="8"/>
    </row>
    <row r="1036" spans="1:3">
      <c r="A1036" s="2" t="s">
        <v>1753</v>
      </c>
      <c r="B1036" s="8" t="s">
        <v>1754</v>
      </c>
      <c r="C1036" s="8"/>
    </row>
    <row r="1037" spans="1:3">
      <c r="A1037" s="2" t="s">
        <v>1755</v>
      </c>
      <c r="B1037" s="8" t="s">
        <v>1756</v>
      </c>
      <c r="C1037" s="8"/>
    </row>
    <row r="1038" spans="1:3">
      <c r="A1038" s="2" t="s">
        <v>1757</v>
      </c>
      <c r="B1038" s="8" t="s">
        <v>1758</v>
      </c>
      <c r="C1038" s="8"/>
    </row>
    <row r="1039" spans="1:3" ht="30">
      <c r="A1039" s="3" t="s">
        <v>1959</v>
      </c>
      <c r="B1039" s="3" t="s">
        <v>1960</v>
      </c>
      <c r="C1039" s="4">
        <v>100000</v>
      </c>
    </row>
    <row r="1040" spans="1:3" ht="30">
      <c r="A1040" s="3" t="s">
        <v>1961</v>
      </c>
      <c r="B1040" s="3" t="s">
        <v>1962</v>
      </c>
      <c r="C1040" s="4">
        <v>4000</v>
      </c>
    </row>
    <row r="1041" spans="1:3" ht="30">
      <c r="A1041" s="3" t="s">
        <v>1963</v>
      </c>
      <c r="B1041" s="3" t="s">
        <v>1964</v>
      </c>
      <c r="C1041" s="4">
        <v>6200</v>
      </c>
    </row>
    <row r="1042" spans="1:3" ht="30">
      <c r="A1042" s="3" t="s">
        <v>1965</v>
      </c>
      <c r="B1042" s="3" t="s">
        <v>1966</v>
      </c>
      <c r="C1042" s="4">
        <v>3000</v>
      </c>
    </row>
    <row r="1043" spans="1:3" ht="45">
      <c r="A1043" s="3" t="s">
        <v>1967</v>
      </c>
      <c r="B1043" s="3" t="s">
        <v>1968</v>
      </c>
      <c r="C1043" s="4">
        <v>1500</v>
      </c>
    </row>
    <row r="1044" spans="1:3" ht="30">
      <c r="A1044" s="3" t="s">
        <v>1969</v>
      </c>
      <c r="B1044" s="3" t="s">
        <v>1970</v>
      </c>
      <c r="C1044" s="4">
        <v>3000</v>
      </c>
    </row>
    <row r="1045" spans="1:3" ht="30">
      <c r="A1045" s="3" t="s">
        <v>1971</v>
      </c>
      <c r="B1045" s="3" t="s">
        <v>1972</v>
      </c>
      <c r="C1045" s="4">
        <v>1200</v>
      </c>
    </row>
    <row r="1046" spans="1:3" ht="30">
      <c r="A1046" s="3" t="s">
        <v>1973</v>
      </c>
      <c r="B1046" s="3" t="s">
        <v>1974</v>
      </c>
      <c r="C1046" s="4">
        <v>140000</v>
      </c>
    </row>
    <row r="1047" spans="1:3" ht="30">
      <c r="A1047" s="3" t="s">
        <v>1975</v>
      </c>
      <c r="B1047" s="3" t="s">
        <v>1976</v>
      </c>
      <c r="C1047" s="4">
        <v>3500</v>
      </c>
    </row>
    <row r="1048" spans="1:3" ht="30">
      <c r="A1048" s="3" t="s">
        <v>1977</v>
      </c>
      <c r="B1048" s="3" t="s">
        <v>1978</v>
      </c>
      <c r="C1048" s="4">
        <v>9000</v>
      </c>
    </row>
    <row r="1049" spans="1:3">
      <c r="A1049" s="1"/>
      <c r="B1049" s="5" t="s">
        <v>1793</v>
      </c>
      <c r="C1049" s="6">
        <f>SUM($C$1039:$C$1048)</f>
        <v>271400</v>
      </c>
    </row>
    <row r="1050" spans="1:3">
      <c r="A1050" s="2" t="s">
        <v>1920</v>
      </c>
      <c r="B1050" s="8" t="s">
        <v>1921</v>
      </c>
      <c r="C1050" s="8"/>
    </row>
    <row r="1051" spans="1:3" ht="45">
      <c r="A1051" s="3" t="s">
        <v>1979</v>
      </c>
      <c r="B1051" s="3" t="s">
        <v>1980</v>
      </c>
      <c r="C1051" s="4">
        <v>80000</v>
      </c>
    </row>
    <row r="1052" spans="1:3">
      <c r="A1052" s="1"/>
      <c r="B1052" s="5" t="s">
        <v>1924</v>
      </c>
      <c r="C1052" s="6">
        <f>SUM($C$1051:$C$1051)</f>
        <v>80000</v>
      </c>
    </row>
    <row r="1053" spans="1:3">
      <c r="A1053" s="1"/>
      <c r="B1053" s="5" t="s">
        <v>1794</v>
      </c>
      <c r="C1053" s="6">
        <f t="shared" ref="C1053" si="76">(C1049+C1052)</f>
        <v>351400</v>
      </c>
    </row>
    <row r="1054" spans="1:3">
      <c r="A1054" s="1"/>
      <c r="B1054" s="5" t="s">
        <v>1426</v>
      </c>
      <c r="C1054" s="6">
        <f t="shared" ref="C1054" si="77">(C1053)</f>
        <v>351400</v>
      </c>
    </row>
    <row r="1055" spans="1:3">
      <c r="A1055" s="8" t="s">
        <v>1433</v>
      </c>
      <c r="B1055" s="8"/>
      <c r="C1055" s="8"/>
    </row>
    <row r="1056" spans="1:3">
      <c r="A1056" s="2" t="s">
        <v>1753</v>
      </c>
      <c r="B1056" s="8" t="s">
        <v>1754</v>
      </c>
      <c r="C1056" s="8"/>
    </row>
    <row r="1057" spans="1:3">
      <c r="A1057" s="2" t="s">
        <v>1755</v>
      </c>
      <c r="B1057" s="8" t="s">
        <v>1756</v>
      </c>
      <c r="C1057" s="8"/>
    </row>
    <row r="1058" spans="1:3">
      <c r="A1058" s="2" t="s">
        <v>1757</v>
      </c>
      <c r="B1058" s="8" t="s">
        <v>1758</v>
      </c>
      <c r="C1058" s="8"/>
    </row>
    <row r="1059" spans="1:3" ht="30">
      <c r="A1059" s="3" t="s">
        <v>1981</v>
      </c>
      <c r="B1059" s="3" t="s">
        <v>1982</v>
      </c>
      <c r="C1059" s="4">
        <v>2400</v>
      </c>
    </row>
    <row r="1060" spans="1:3" ht="30">
      <c r="A1060" s="3" t="s">
        <v>1983</v>
      </c>
      <c r="B1060" s="3" t="s">
        <v>1984</v>
      </c>
      <c r="C1060" s="4">
        <v>100</v>
      </c>
    </row>
    <row r="1061" spans="1:3" ht="30">
      <c r="A1061" s="3" t="s">
        <v>1985</v>
      </c>
      <c r="B1061" s="3" t="s">
        <v>1986</v>
      </c>
      <c r="C1061" s="4">
        <v>100</v>
      </c>
    </row>
    <row r="1062" spans="1:3" ht="30">
      <c r="A1062" s="3" t="s">
        <v>1987</v>
      </c>
      <c r="B1062" s="3" t="s">
        <v>1988</v>
      </c>
      <c r="C1062" s="4">
        <v>36500</v>
      </c>
    </row>
    <row r="1063" spans="1:3" ht="30">
      <c r="A1063" s="3" t="s">
        <v>1989</v>
      </c>
      <c r="B1063" s="3" t="s">
        <v>1990</v>
      </c>
      <c r="C1063" s="4">
        <v>3000</v>
      </c>
    </row>
    <row r="1064" spans="1:3" ht="30">
      <c r="A1064" s="3" t="s">
        <v>1991</v>
      </c>
      <c r="B1064" s="3" t="s">
        <v>1992</v>
      </c>
      <c r="C1064" s="4">
        <v>1200</v>
      </c>
    </row>
    <row r="1065" spans="1:3" ht="30">
      <c r="A1065" s="3" t="s">
        <v>1993</v>
      </c>
      <c r="B1065" s="3" t="s">
        <v>1994</v>
      </c>
      <c r="C1065" s="4">
        <v>300</v>
      </c>
    </row>
    <row r="1066" spans="1:3" ht="30">
      <c r="A1066" s="3" t="s">
        <v>1995</v>
      </c>
      <c r="B1066" s="3" t="s">
        <v>1996</v>
      </c>
      <c r="C1066" s="4">
        <v>1700</v>
      </c>
    </row>
    <row r="1067" spans="1:3" ht="30">
      <c r="A1067" s="3" t="s">
        <v>1997</v>
      </c>
      <c r="B1067" s="3" t="s">
        <v>1998</v>
      </c>
      <c r="C1067" s="4">
        <v>400</v>
      </c>
    </row>
    <row r="1068" spans="1:3" ht="30">
      <c r="A1068" s="3" t="s">
        <v>1999</v>
      </c>
      <c r="B1068" s="3" t="s">
        <v>2000</v>
      </c>
      <c r="C1068" s="4">
        <v>2100</v>
      </c>
    </row>
    <row r="1069" spans="1:3" ht="30">
      <c r="A1069" s="3" t="s">
        <v>2001</v>
      </c>
      <c r="B1069" s="3" t="s">
        <v>2002</v>
      </c>
      <c r="C1069" s="4">
        <v>23000</v>
      </c>
    </row>
    <row r="1070" spans="1:3" ht="30">
      <c r="A1070" s="3" t="s">
        <v>2003</v>
      </c>
      <c r="B1070" s="3" t="s">
        <v>2004</v>
      </c>
      <c r="C1070" s="4">
        <v>58000</v>
      </c>
    </row>
    <row r="1071" spans="1:3" ht="30">
      <c r="A1071" s="3" t="s">
        <v>2005</v>
      </c>
      <c r="B1071" s="3" t="s">
        <v>2006</v>
      </c>
      <c r="C1071" s="4">
        <v>75300</v>
      </c>
    </row>
    <row r="1072" spans="1:3">
      <c r="A1072" s="1"/>
      <c r="B1072" s="5" t="s">
        <v>1793</v>
      </c>
      <c r="C1072" s="6">
        <f>SUM($C$1059:$C$1071)</f>
        <v>204100</v>
      </c>
    </row>
    <row r="1073" spans="1:3">
      <c r="A1073" s="2" t="s">
        <v>1920</v>
      </c>
      <c r="B1073" s="8" t="s">
        <v>1921</v>
      </c>
      <c r="C1073" s="8"/>
    </row>
    <row r="1074" spans="1:3" ht="30">
      <c r="A1074" s="3" t="s">
        <v>2007</v>
      </c>
      <c r="B1074" s="3" t="s">
        <v>2008</v>
      </c>
      <c r="C1074" s="4">
        <v>60000</v>
      </c>
    </row>
    <row r="1075" spans="1:3" ht="30">
      <c r="A1075" s="3" t="s">
        <v>2009</v>
      </c>
      <c r="B1075" s="3" t="s">
        <v>2010</v>
      </c>
      <c r="C1075" s="4">
        <v>11700</v>
      </c>
    </row>
    <row r="1076" spans="1:3" ht="30">
      <c r="A1076" s="3" t="s">
        <v>2011</v>
      </c>
      <c r="B1076" s="3" t="s">
        <v>2012</v>
      </c>
      <c r="C1076" s="4">
        <v>27000</v>
      </c>
    </row>
    <row r="1077" spans="1:3" ht="30">
      <c r="A1077" s="3" t="s">
        <v>2013</v>
      </c>
      <c r="B1077" s="3" t="s">
        <v>2014</v>
      </c>
      <c r="C1077" s="4">
        <v>50000</v>
      </c>
    </row>
    <row r="1078" spans="1:3" ht="30">
      <c r="A1078" s="3" t="s">
        <v>2015</v>
      </c>
      <c r="B1078" s="3" t="s">
        <v>2016</v>
      </c>
      <c r="C1078" s="4">
        <v>20000</v>
      </c>
    </row>
    <row r="1079" spans="1:3" ht="45">
      <c r="A1079" s="3" t="s">
        <v>2017</v>
      </c>
      <c r="B1079" s="3" t="s">
        <v>2018</v>
      </c>
      <c r="C1079" s="4">
        <v>3500</v>
      </c>
    </row>
    <row r="1080" spans="1:3" ht="45">
      <c r="A1080" s="3" t="s">
        <v>2019</v>
      </c>
      <c r="B1080" s="3" t="s">
        <v>2020</v>
      </c>
      <c r="C1080" s="4">
        <v>34300</v>
      </c>
    </row>
    <row r="1081" spans="1:3">
      <c r="A1081" s="1"/>
      <c r="B1081" s="5" t="s">
        <v>1924</v>
      </c>
      <c r="C1081" s="6">
        <f>SUM($C$1074:$C$1080)</f>
        <v>206500</v>
      </c>
    </row>
    <row r="1082" spans="1:3">
      <c r="A1082" s="1"/>
      <c r="B1082" s="5" t="s">
        <v>1794</v>
      </c>
      <c r="C1082" s="6">
        <f t="shared" ref="C1082" si="78">(C1072+C1081)</f>
        <v>410600</v>
      </c>
    </row>
    <row r="1083" spans="1:3">
      <c r="A1083" s="1"/>
      <c r="B1083" s="5" t="s">
        <v>1531</v>
      </c>
      <c r="C1083" s="6">
        <f t="shared" ref="C1083" si="79">(C1082)</f>
        <v>410600</v>
      </c>
    </row>
    <row r="1084" spans="1:3">
      <c r="A1084" s="8" t="s">
        <v>1532</v>
      </c>
      <c r="B1084" s="8"/>
      <c r="C1084" s="8"/>
    </row>
    <row r="1085" spans="1:3">
      <c r="A1085" s="2" t="s">
        <v>1753</v>
      </c>
      <c r="B1085" s="8" t="s">
        <v>1754</v>
      </c>
      <c r="C1085" s="8"/>
    </row>
    <row r="1086" spans="1:3">
      <c r="A1086" s="2" t="s">
        <v>1755</v>
      </c>
      <c r="B1086" s="8" t="s">
        <v>1756</v>
      </c>
      <c r="C1086" s="8"/>
    </row>
    <row r="1087" spans="1:3">
      <c r="A1087" s="2" t="s">
        <v>1757</v>
      </c>
      <c r="B1087" s="8" t="s">
        <v>1758</v>
      </c>
      <c r="C1087" s="8"/>
    </row>
    <row r="1088" spans="1:3" ht="30">
      <c r="A1088" s="3" t="s">
        <v>2021</v>
      </c>
      <c r="B1088" s="3" t="s">
        <v>2022</v>
      </c>
      <c r="C1088" s="4">
        <v>2900</v>
      </c>
    </row>
    <row r="1089" spans="1:3" ht="30">
      <c r="A1089" s="3" t="s">
        <v>2023</v>
      </c>
      <c r="B1089" s="3" t="s">
        <v>2024</v>
      </c>
      <c r="C1089" s="4">
        <v>800</v>
      </c>
    </row>
    <row r="1090" spans="1:3" ht="30">
      <c r="A1090" s="3" t="s">
        <v>2025</v>
      </c>
      <c r="B1090" s="3" t="s">
        <v>2026</v>
      </c>
      <c r="C1090" s="4">
        <v>1500</v>
      </c>
    </row>
    <row r="1091" spans="1:3" ht="30">
      <c r="A1091" s="3" t="s">
        <v>2027</v>
      </c>
      <c r="B1091" s="3" t="s">
        <v>2028</v>
      </c>
      <c r="C1091" s="4">
        <v>24200</v>
      </c>
    </row>
    <row r="1092" spans="1:3">
      <c r="A1092" s="1"/>
      <c r="B1092" s="5" t="s">
        <v>1793</v>
      </c>
      <c r="C1092" s="6">
        <f>SUM($C$1088:$C$1091)</f>
        <v>29400</v>
      </c>
    </row>
    <row r="1093" spans="1:3">
      <c r="A1093" s="2" t="s">
        <v>1920</v>
      </c>
      <c r="B1093" s="8" t="s">
        <v>1921</v>
      </c>
      <c r="C1093" s="8"/>
    </row>
    <row r="1094" spans="1:3" ht="30">
      <c r="A1094" s="3" t="s">
        <v>2029</v>
      </c>
      <c r="B1094" s="3" t="s">
        <v>2030</v>
      </c>
      <c r="C1094" s="4">
        <v>7600</v>
      </c>
    </row>
    <row r="1095" spans="1:3">
      <c r="A1095" s="1"/>
      <c r="B1095" s="5" t="s">
        <v>1924</v>
      </c>
      <c r="C1095" s="6">
        <f>SUM($C$1094:$C$1094)</f>
        <v>7600</v>
      </c>
    </row>
    <row r="1096" spans="1:3">
      <c r="A1096" s="1"/>
      <c r="B1096" s="5" t="s">
        <v>1794</v>
      </c>
      <c r="C1096" s="6">
        <f t="shared" ref="C1096" si="80">(C1092+C1095)</f>
        <v>37000</v>
      </c>
    </row>
    <row r="1097" spans="1:3">
      <c r="A1097" s="1"/>
      <c r="B1097" s="5" t="s">
        <v>1575</v>
      </c>
      <c r="C1097" s="6">
        <f t="shared" ref="C1097" si="81">(C1096)</f>
        <v>37000</v>
      </c>
    </row>
    <row r="1098" spans="1:3">
      <c r="A1098" s="8" t="s">
        <v>1576</v>
      </c>
      <c r="B1098" s="8"/>
      <c r="C1098" s="8"/>
    </row>
    <row r="1099" spans="1:3">
      <c r="A1099" s="2" t="s">
        <v>1753</v>
      </c>
      <c r="B1099" s="8" t="s">
        <v>1754</v>
      </c>
      <c r="C1099" s="8"/>
    </row>
    <row r="1100" spans="1:3">
      <c r="A1100" s="2" t="s">
        <v>1755</v>
      </c>
      <c r="B1100" s="8" t="s">
        <v>1756</v>
      </c>
      <c r="C1100" s="8"/>
    </row>
    <row r="1101" spans="1:3">
      <c r="A1101" s="2" t="s">
        <v>1757</v>
      </c>
      <c r="B1101" s="8" t="s">
        <v>1758</v>
      </c>
      <c r="C1101" s="8"/>
    </row>
    <row r="1102" spans="1:3" ht="30">
      <c r="A1102" s="3" t="s">
        <v>2031</v>
      </c>
      <c r="B1102" s="3" t="s">
        <v>2032</v>
      </c>
      <c r="C1102" s="4">
        <v>300</v>
      </c>
    </row>
    <row r="1103" spans="1:3" ht="30">
      <c r="A1103" s="3" t="s">
        <v>2033</v>
      </c>
      <c r="B1103" s="3" t="s">
        <v>2034</v>
      </c>
      <c r="C1103" s="4">
        <v>1000</v>
      </c>
    </row>
    <row r="1104" spans="1:3" ht="30">
      <c r="A1104" s="3" t="s">
        <v>2035</v>
      </c>
      <c r="B1104" s="3" t="s">
        <v>2036</v>
      </c>
      <c r="C1104" s="4">
        <v>200</v>
      </c>
    </row>
    <row r="1105" spans="1:3" ht="30">
      <c r="A1105" s="3" t="s">
        <v>2037</v>
      </c>
      <c r="B1105" s="3" t="s">
        <v>2038</v>
      </c>
      <c r="C1105" s="4">
        <v>400</v>
      </c>
    </row>
    <row r="1106" spans="1:3">
      <c r="A1106" s="1"/>
      <c r="B1106" s="5" t="s">
        <v>1793</v>
      </c>
      <c r="C1106" s="6">
        <f>SUM($C$1102:$C$1105)</f>
        <v>1900</v>
      </c>
    </row>
    <row r="1107" spans="1:3">
      <c r="A1107" s="1"/>
      <c r="B1107" s="5" t="s">
        <v>1794</v>
      </c>
      <c r="C1107" s="6">
        <f t="shared" ref="C1107:C1108" si="82">(C1106)</f>
        <v>1900</v>
      </c>
    </row>
    <row r="1108" spans="1:3">
      <c r="A1108" s="1"/>
      <c r="B1108" s="5" t="s">
        <v>1586</v>
      </c>
      <c r="C1108" s="6">
        <f t="shared" si="82"/>
        <v>1900</v>
      </c>
    </row>
    <row r="1109" spans="1:3">
      <c r="A1109" s="8" t="s">
        <v>1587</v>
      </c>
      <c r="B1109" s="8"/>
      <c r="C1109" s="8"/>
    </row>
    <row r="1110" spans="1:3">
      <c r="A1110" s="2" t="s">
        <v>1753</v>
      </c>
      <c r="B1110" s="8" t="s">
        <v>1754</v>
      </c>
      <c r="C1110" s="8"/>
    </row>
    <row r="1111" spans="1:3">
      <c r="A1111" s="2" t="s">
        <v>1755</v>
      </c>
      <c r="B1111" s="8" t="s">
        <v>1756</v>
      </c>
      <c r="C1111" s="8"/>
    </row>
    <row r="1112" spans="1:3">
      <c r="A1112" s="2" t="s">
        <v>1757</v>
      </c>
      <c r="B1112" s="8" t="s">
        <v>1758</v>
      </c>
      <c r="C1112" s="8"/>
    </row>
    <row r="1113" spans="1:3" ht="30">
      <c r="A1113" s="3" t="s">
        <v>2039</v>
      </c>
      <c r="B1113" s="3" t="s">
        <v>2040</v>
      </c>
      <c r="C1113" s="4">
        <v>1500</v>
      </c>
    </row>
    <row r="1114" spans="1:3" ht="30">
      <c r="A1114" s="3" t="s">
        <v>2041</v>
      </c>
      <c r="B1114" s="3" t="s">
        <v>2042</v>
      </c>
      <c r="C1114" s="4">
        <v>2000</v>
      </c>
    </row>
    <row r="1115" spans="1:3" ht="30">
      <c r="A1115" s="3" t="s">
        <v>2043</v>
      </c>
      <c r="B1115" s="3" t="s">
        <v>2044</v>
      </c>
      <c r="C1115" s="4">
        <v>64000</v>
      </c>
    </row>
    <row r="1116" spans="1:3">
      <c r="A1116" s="1"/>
      <c r="B1116" s="5" t="s">
        <v>1793</v>
      </c>
      <c r="C1116" s="6">
        <f>SUM($C$1113:$C$1115)</f>
        <v>67500</v>
      </c>
    </row>
    <row r="1117" spans="1:3">
      <c r="A1117" s="2" t="s">
        <v>1920</v>
      </c>
      <c r="B1117" s="8" t="s">
        <v>1921</v>
      </c>
      <c r="C1117" s="8"/>
    </row>
    <row r="1118" spans="1:3" ht="30">
      <c r="A1118" s="3" t="s">
        <v>2045</v>
      </c>
      <c r="B1118" s="3" t="s">
        <v>2046</v>
      </c>
      <c r="C1118" s="4">
        <v>200</v>
      </c>
    </row>
    <row r="1119" spans="1:3">
      <c r="A1119" s="1"/>
      <c r="B1119" s="5" t="s">
        <v>1924</v>
      </c>
      <c r="C1119" s="6">
        <f>SUM($C$1118:$C$1118)</f>
        <v>200</v>
      </c>
    </row>
    <row r="1120" spans="1:3">
      <c r="A1120" s="1"/>
      <c r="B1120" s="5" t="s">
        <v>1794</v>
      </c>
      <c r="C1120" s="6">
        <f t="shared" ref="C1120" si="83">(C1116+C1119)</f>
        <v>67700</v>
      </c>
    </row>
    <row r="1121" spans="1:3">
      <c r="A1121" s="1"/>
      <c r="B1121" s="5" t="s">
        <v>1617</v>
      </c>
      <c r="C1121" s="6">
        <f t="shared" ref="C1121" si="84">(C1120)</f>
        <v>67700</v>
      </c>
    </row>
    <row r="1122" spans="1:3">
      <c r="A1122" s="8" t="s">
        <v>1618</v>
      </c>
      <c r="B1122" s="8"/>
      <c r="C1122" s="8"/>
    </row>
    <row r="1123" spans="1:3">
      <c r="A1123" s="2" t="s">
        <v>1753</v>
      </c>
      <c r="B1123" s="8" t="s">
        <v>1754</v>
      </c>
      <c r="C1123" s="8"/>
    </row>
    <row r="1124" spans="1:3">
      <c r="A1124" s="2" t="s">
        <v>1755</v>
      </c>
      <c r="B1124" s="8" t="s">
        <v>1756</v>
      </c>
      <c r="C1124" s="8"/>
    </row>
    <row r="1125" spans="1:3">
      <c r="A1125" s="2" t="s">
        <v>1757</v>
      </c>
      <c r="B1125" s="8" t="s">
        <v>1758</v>
      </c>
      <c r="C1125" s="8"/>
    </row>
    <row r="1126" spans="1:3" ht="30">
      <c r="A1126" s="3" t="s">
        <v>2047</v>
      </c>
      <c r="B1126" s="3" t="s">
        <v>2048</v>
      </c>
      <c r="C1126" s="4">
        <v>2500</v>
      </c>
    </row>
    <row r="1127" spans="1:3">
      <c r="A1127" s="1"/>
      <c r="B1127" s="5" t="s">
        <v>1793</v>
      </c>
      <c r="C1127" s="6">
        <f>SUM($C$1126:$C$1126)</f>
        <v>2500</v>
      </c>
    </row>
    <row r="1128" spans="1:3">
      <c r="A1128" s="1"/>
      <c r="B1128" s="5" t="s">
        <v>1794</v>
      </c>
      <c r="C1128" s="6">
        <f t="shared" ref="C1128:C1129" si="85">(C1127)</f>
        <v>2500</v>
      </c>
    </row>
    <row r="1129" spans="1:3">
      <c r="A1129" s="1"/>
      <c r="B1129" s="5" t="s">
        <v>1624</v>
      </c>
      <c r="C1129" s="6">
        <f t="shared" si="85"/>
        <v>2500</v>
      </c>
    </row>
    <row r="1130" spans="1:3">
      <c r="A1130" s="1"/>
      <c r="B1130" s="5" t="s">
        <v>2049</v>
      </c>
      <c r="C1130" s="6">
        <f t="shared" ref="C1130" si="86">(C986+C1008+C1034+C1054+C1083+C1097+C1108+C1121+C1129)</f>
        <v>14634426.800000001</v>
      </c>
    </row>
    <row r="1131" spans="1:3">
      <c r="A1131" s="1"/>
      <c r="B1131" s="1"/>
      <c r="C1131" s="1"/>
    </row>
    <row r="1132" spans="1:3">
      <c r="A1132" s="8" t="s">
        <v>2050</v>
      </c>
      <c r="B1132" s="8"/>
      <c r="C1132" s="8"/>
    </row>
    <row r="1133" spans="1:3">
      <c r="A1133" s="2" t="s">
        <v>8</v>
      </c>
      <c r="B1133" s="2" t="s">
        <v>9</v>
      </c>
      <c r="C1133" s="2" t="s">
        <v>10</v>
      </c>
    </row>
    <row r="1134" spans="1:3">
      <c r="A1134" s="8" t="s">
        <v>2051</v>
      </c>
      <c r="B1134" s="8"/>
      <c r="C1134" s="8"/>
    </row>
    <row r="1135" spans="1:3">
      <c r="A1135" s="2" t="s">
        <v>2052</v>
      </c>
      <c r="B1135" s="8" t="s">
        <v>2053</v>
      </c>
      <c r="C1135" s="8"/>
    </row>
    <row r="1136" spans="1:3">
      <c r="A1136" s="2" t="s">
        <v>2054</v>
      </c>
      <c r="B1136" s="8" t="s">
        <v>2055</v>
      </c>
      <c r="C1136" s="8"/>
    </row>
    <row r="1137" spans="1:3">
      <c r="A1137" s="2" t="s">
        <v>2056</v>
      </c>
      <c r="B1137" s="8" t="s">
        <v>2053</v>
      </c>
      <c r="C1137" s="8"/>
    </row>
    <row r="1138" spans="1:3">
      <c r="A1138" s="3" t="s">
        <v>2057</v>
      </c>
      <c r="B1138" s="3" t="s">
        <v>2053</v>
      </c>
      <c r="C1138" s="4">
        <v>58984.75</v>
      </c>
    </row>
    <row r="1139" spans="1:3">
      <c r="A1139" s="1"/>
      <c r="B1139" s="5" t="s">
        <v>2058</v>
      </c>
      <c r="C1139" s="6">
        <f>SUM($C$1138:$C$1138)</f>
        <v>58984.75</v>
      </c>
    </row>
    <row r="1140" spans="1:3">
      <c r="A1140" s="1"/>
      <c r="B1140" s="5" t="s">
        <v>2059</v>
      </c>
      <c r="C1140" s="6">
        <f t="shared" ref="C1140:C1142" si="87">(C1139)</f>
        <v>58984.75</v>
      </c>
    </row>
    <row r="1141" spans="1:3">
      <c r="A1141" s="1"/>
      <c r="B1141" s="5" t="s">
        <v>2060</v>
      </c>
      <c r="C1141" s="6">
        <f t="shared" si="87"/>
        <v>58984.75</v>
      </c>
    </row>
    <row r="1142" spans="1:3">
      <c r="A1142" s="1"/>
      <c r="B1142" s="5" t="s">
        <v>2061</v>
      </c>
      <c r="C1142" s="6">
        <f t="shared" si="87"/>
        <v>58984.75</v>
      </c>
    </row>
    <row r="1143" spans="1:3">
      <c r="A1143" s="1"/>
      <c r="B1143" s="5" t="s">
        <v>723</v>
      </c>
      <c r="C1143" s="6">
        <f t="shared" ref="C1143" si="88">(C795+C902+C1130+C1142)</f>
        <v>46752939.119999997</v>
      </c>
    </row>
  </sheetData>
  <mergeCells count="295">
    <mergeCell ref="A1:B1"/>
    <mergeCell ref="A2:B2"/>
    <mergeCell ref="A3:B3"/>
    <mergeCell ref="A5:C5"/>
    <mergeCell ref="A6:C6"/>
    <mergeCell ref="A8:C8"/>
    <mergeCell ref="C1:C3"/>
    <mergeCell ref="B27:C27"/>
    <mergeCell ref="B28:C28"/>
    <mergeCell ref="B39:C39"/>
    <mergeCell ref="B52:C52"/>
    <mergeCell ref="B57:C57"/>
    <mergeCell ref="B58:C58"/>
    <mergeCell ref="A10:C10"/>
    <mergeCell ref="B11:C11"/>
    <mergeCell ref="B12:C12"/>
    <mergeCell ref="B13:C13"/>
    <mergeCell ref="B16:C16"/>
    <mergeCell ref="B23:C23"/>
    <mergeCell ref="B100:C100"/>
    <mergeCell ref="B107:C107"/>
    <mergeCell ref="B110:C110"/>
    <mergeCell ref="B118:C118"/>
    <mergeCell ref="B119:C119"/>
    <mergeCell ref="B124:C124"/>
    <mergeCell ref="B65:C65"/>
    <mergeCell ref="B66:C66"/>
    <mergeCell ref="B74:C74"/>
    <mergeCell ref="B75:C75"/>
    <mergeCell ref="B79:C79"/>
    <mergeCell ref="B84:C84"/>
    <mergeCell ref="B157:C157"/>
    <mergeCell ref="A162:C162"/>
    <mergeCell ref="B163:C163"/>
    <mergeCell ref="B164:C164"/>
    <mergeCell ref="B165:C165"/>
    <mergeCell ref="B169:C169"/>
    <mergeCell ref="B130:C130"/>
    <mergeCell ref="B131:C131"/>
    <mergeCell ref="B136:C136"/>
    <mergeCell ref="B143:C143"/>
    <mergeCell ref="B153:C153"/>
    <mergeCell ref="B154:C154"/>
    <mergeCell ref="B198:C198"/>
    <mergeCell ref="B202:C202"/>
    <mergeCell ref="B212:C212"/>
    <mergeCell ref="B216:C216"/>
    <mergeCell ref="B217:C217"/>
    <mergeCell ref="B220:C220"/>
    <mergeCell ref="B173:C173"/>
    <mergeCell ref="B176:C176"/>
    <mergeCell ref="B187:C187"/>
    <mergeCell ref="B192:C192"/>
    <mergeCell ref="B193:C193"/>
    <mergeCell ref="B197:C197"/>
    <mergeCell ref="B244:C244"/>
    <mergeCell ref="B247:C247"/>
    <mergeCell ref="B251:C251"/>
    <mergeCell ref="B254:C254"/>
    <mergeCell ref="A261:C261"/>
    <mergeCell ref="B262:C262"/>
    <mergeCell ref="B224:C224"/>
    <mergeCell ref="B225:C225"/>
    <mergeCell ref="B228:C228"/>
    <mergeCell ref="B231:C231"/>
    <mergeCell ref="B237:C237"/>
    <mergeCell ref="B238:C238"/>
    <mergeCell ref="B289:C289"/>
    <mergeCell ref="B292:C292"/>
    <mergeCell ref="B301:C301"/>
    <mergeCell ref="B304:C304"/>
    <mergeCell ref="B314:C314"/>
    <mergeCell ref="B319:C319"/>
    <mergeCell ref="B263:C263"/>
    <mergeCell ref="B264:C264"/>
    <mergeCell ref="B267:C267"/>
    <mergeCell ref="B270:C270"/>
    <mergeCell ref="B273:C273"/>
    <mergeCell ref="B288:C288"/>
    <mergeCell ref="B366:C366"/>
    <mergeCell ref="B370:C370"/>
    <mergeCell ref="B384:C384"/>
    <mergeCell ref="B390:C390"/>
    <mergeCell ref="B393:C393"/>
    <mergeCell ref="B401:C401"/>
    <mergeCell ref="B320:C320"/>
    <mergeCell ref="B323:C323"/>
    <mergeCell ref="B326:C326"/>
    <mergeCell ref="B356:C356"/>
    <mergeCell ref="B360:C360"/>
    <mergeCell ref="B361:C361"/>
    <mergeCell ref="B431:C431"/>
    <mergeCell ref="B435:C435"/>
    <mergeCell ref="B447:C447"/>
    <mergeCell ref="B452:C452"/>
    <mergeCell ref="B453:C453"/>
    <mergeCell ref="B456:C456"/>
    <mergeCell ref="B402:C402"/>
    <mergeCell ref="A418:C418"/>
    <mergeCell ref="B419:C419"/>
    <mergeCell ref="B420:C420"/>
    <mergeCell ref="B421:C421"/>
    <mergeCell ref="B425:C425"/>
    <mergeCell ref="B480:C480"/>
    <mergeCell ref="B484:C484"/>
    <mergeCell ref="B485:C485"/>
    <mergeCell ref="B488:C488"/>
    <mergeCell ref="B491:C491"/>
    <mergeCell ref="A499:C499"/>
    <mergeCell ref="B460:C460"/>
    <mergeCell ref="B461:C461"/>
    <mergeCell ref="B464:C464"/>
    <mergeCell ref="B468:C468"/>
    <mergeCell ref="B474:C474"/>
    <mergeCell ref="B479:C479"/>
    <mergeCell ref="B512:C512"/>
    <mergeCell ref="B513:C513"/>
    <mergeCell ref="B517:C517"/>
    <mergeCell ref="B522:C522"/>
    <mergeCell ref="B526:C526"/>
    <mergeCell ref="B538:C538"/>
    <mergeCell ref="B500:C500"/>
    <mergeCell ref="B501:C501"/>
    <mergeCell ref="B502:C502"/>
    <mergeCell ref="B505:C505"/>
    <mergeCell ref="A510:C510"/>
    <mergeCell ref="B511:C511"/>
    <mergeCell ref="B569:C569"/>
    <mergeCell ref="B574:C574"/>
    <mergeCell ref="B575:C575"/>
    <mergeCell ref="B578:C578"/>
    <mergeCell ref="B583:C583"/>
    <mergeCell ref="B584:C584"/>
    <mergeCell ref="B543:C543"/>
    <mergeCell ref="B544:C544"/>
    <mergeCell ref="B547:C547"/>
    <mergeCell ref="B551:C551"/>
    <mergeCell ref="B564:C564"/>
    <mergeCell ref="B568:C568"/>
    <mergeCell ref="B615:C615"/>
    <mergeCell ref="B616:C616"/>
    <mergeCell ref="B620:C620"/>
    <mergeCell ref="B623:C623"/>
    <mergeCell ref="B626:C626"/>
    <mergeCell ref="B637:C637"/>
    <mergeCell ref="B588:C588"/>
    <mergeCell ref="B591:C591"/>
    <mergeCell ref="B596:C596"/>
    <mergeCell ref="B606:C606"/>
    <mergeCell ref="A613:C613"/>
    <mergeCell ref="B614:C614"/>
    <mergeCell ref="B659:C659"/>
    <mergeCell ref="B660:C660"/>
    <mergeCell ref="B663:C663"/>
    <mergeCell ref="B667:C667"/>
    <mergeCell ref="B672:C672"/>
    <mergeCell ref="A681:C681"/>
    <mergeCell ref="B642:C642"/>
    <mergeCell ref="B643:C643"/>
    <mergeCell ref="B646:C646"/>
    <mergeCell ref="B650:C650"/>
    <mergeCell ref="B654:C654"/>
    <mergeCell ref="B655:C655"/>
    <mergeCell ref="B700:C700"/>
    <mergeCell ref="A705:C705"/>
    <mergeCell ref="B706:C706"/>
    <mergeCell ref="B707:C707"/>
    <mergeCell ref="B708:C708"/>
    <mergeCell ref="B712:C712"/>
    <mergeCell ref="B682:C682"/>
    <mergeCell ref="B683:C683"/>
    <mergeCell ref="B684:C684"/>
    <mergeCell ref="B687:C687"/>
    <mergeCell ref="B696:C696"/>
    <mergeCell ref="B697:C697"/>
    <mergeCell ref="B736:C736"/>
    <mergeCell ref="B737:C737"/>
    <mergeCell ref="B741:C741"/>
    <mergeCell ref="B745:C745"/>
    <mergeCell ref="B748:C748"/>
    <mergeCell ref="B751:C751"/>
    <mergeCell ref="B718:C718"/>
    <mergeCell ref="B723:C723"/>
    <mergeCell ref="B724:C724"/>
    <mergeCell ref="B727:C727"/>
    <mergeCell ref="B731:C731"/>
    <mergeCell ref="B732:C732"/>
    <mergeCell ref="B771:C771"/>
    <mergeCell ref="A776:C776"/>
    <mergeCell ref="B777:C777"/>
    <mergeCell ref="B778:C778"/>
    <mergeCell ref="B779:C779"/>
    <mergeCell ref="A784:C784"/>
    <mergeCell ref="A758:C758"/>
    <mergeCell ref="B759:C759"/>
    <mergeCell ref="B760:C760"/>
    <mergeCell ref="B761:C761"/>
    <mergeCell ref="B764:C764"/>
    <mergeCell ref="B770:C770"/>
    <mergeCell ref="B800:C800"/>
    <mergeCell ref="B801:C801"/>
    <mergeCell ref="B802:C802"/>
    <mergeCell ref="A808:C808"/>
    <mergeCell ref="B809:C809"/>
    <mergeCell ref="B810:C810"/>
    <mergeCell ref="B785:C785"/>
    <mergeCell ref="B786:C786"/>
    <mergeCell ref="B787:C787"/>
    <mergeCell ref="B790:C790"/>
    <mergeCell ref="A797:C797"/>
    <mergeCell ref="A799:C799"/>
    <mergeCell ref="B835:C835"/>
    <mergeCell ref="B836:C836"/>
    <mergeCell ref="B837:C837"/>
    <mergeCell ref="B841:C841"/>
    <mergeCell ref="B842:C842"/>
    <mergeCell ref="B846:C846"/>
    <mergeCell ref="B811:C811"/>
    <mergeCell ref="A826:C826"/>
    <mergeCell ref="B827:C827"/>
    <mergeCell ref="B828:C828"/>
    <mergeCell ref="B829:C829"/>
    <mergeCell ref="A834:C834"/>
    <mergeCell ref="B877:C877"/>
    <mergeCell ref="B878:C878"/>
    <mergeCell ref="A883:C883"/>
    <mergeCell ref="B884:C884"/>
    <mergeCell ref="B885:C885"/>
    <mergeCell ref="B886:C886"/>
    <mergeCell ref="B850:C850"/>
    <mergeCell ref="B865:C865"/>
    <mergeCell ref="B866:C866"/>
    <mergeCell ref="B869:C869"/>
    <mergeCell ref="A875:C875"/>
    <mergeCell ref="B876:C876"/>
    <mergeCell ref="B908:C908"/>
    <mergeCell ref="B909:C909"/>
    <mergeCell ref="B929:C929"/>
    <mergeCell ref="B930:C930"/>
    <mergeCell ref="B934:C934"/>
    <mergeCell ref="B943:C943"/>
    <mergeCell ref="B893:C893"/>
    <mergeCell ref="B894:C894"/>
    <mergeCell ref="B897:C897"/>
    <mergeCell ref="A904:C904"/>
    <mergeCell ref="A906:C906"/>
    <mergeCell ref="B907:C907"/>
    <mergeCell ref="B988:C988"/>
    <mergeCell ref="B989:C989"/>
    <mergeCell ref="B990:C990"/>
    <mergeCell ref="B1004:C1004"/>
    <mergeCell ref="A1009:C1009"/>
    <mergeCell ref="B1010:C1010"/>
    <mergeCell ref="B963:C963"/>
    <mergeCell ref="B971:C971"/>
    <mergeCell ref="B974:C974"/>
    <mergeCell ref="B978:C978"/>
    <mergeCell ref="B979:C979"/>
    <mergeCell ref="A987:C987"/>
    <mergeCell ref="B1038:C1038"/>
    <mergeCell ref="B1050:C1050"/>
    <mergeCell ref="A1055:C1055"/>
    <mergeCell ref="B1056:C1056"/>
    <mergeCell ref="B1057:C1057"/>
    <mergeCell ref="B1058:C1058"/>
    <mergeCell ref="B1011:C1011"/>
    <mergeCell ref="B1012:C1012"/>
    <mergeCell ref="B1025:C1025"/>
    <mergeCell ref="A1035:C1035"/>
    <mergeCell ref="B1036:C1036"/>
    <mergeCell ref="B1037:C1037"/>
    <mergeCell ref="A1098:C1098"/>
    <mergeCell ref="B1099:C1099"/>
    <mergeCell ref="B1100:C1100"/>
    <mergeCell ref="B1101:C1101"/>
    <mergeCell ref="A1109:C1109"/>
    <mergeCell ref="B1110:C1110"/>
    <mergeCell ref="B1073:C1073"/>
    <mergeCell ref="A1084:C1084"/>
    <mergeCell ref="B1085:C1085"/>
    <mergeCell ref="B1086:C1086"/>
    <mergeCell ref="B1087:C1087"/>
    <mergeCell ref="B1093:C1093"/>
    <mergeCell ref="B1125:C1125"/>
    <mergeCell ref="A1132:C1132"/>
    <mergeCell ref="A1134:C1134"/>
    <mergeCell ref="B1135:C1135"/>
    <mergeCell ref="B1136:C1136"/>
    <mergeCell ref="B1137:C1137"/>
    <mergeCell ref="B1111:C1111"/>
    <mergeCell ref="B1112:C1112"/>
    <mergeCell ref="B1117:C1117"/>
    <mergeCell ref="A1122:C1122"/>
    <mergeCell ref="B1123:C1123"/>
    <mergeCell ref="B1124:C112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ΑΡΧΙΚΟΣ ΠΡΟΫΠ. ΕΣΟΔΩΝ 2017</vt:lpstr>
      <vt:lpstr>ΑΡΧΙΚΟΣ ΠΡΟΫΠ. ΕΞΟΔΩΝ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C2013.018</cp:lastModifiedBy>
  <dcterms:created xsi:type="dcterms:W3CDTF">2017-05-29T08:02:15Z</dcterms:created>
  <dcterms:modified xsi:type="dcterms:W3CDTF">2017-05-30T11:02:12Z</dcterms:modified>
</cp:coreProperties>
</file>