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ΟΛΟΚΛΗΡΩΘΗΚΑΝ" sheetId="1" r:id="rId1"/>
  </sheets>
  <definedNames>
    <definedName name="_xlnm.Print_Titles" localSheetId="0">'ΟΛΟΚΛΗΡΩΘΗΚΑΝ'!$4:$5</definedName>
  </definedNames>
  <calcPr fullCalcOnLoad="1"/>
</workbook>
</file>

<file path=xl/sharedStrings.xml><?xml version="1.0" encoding="utf-8"?>
<sst xmlns="http://schemas.openxmlformats.org/spreadsheetml/2006/main" count="327" uniqueCount="30">
  <si>
    <t>ΦΟΡΕΙΣ</t>
  </si>
  <si>
    <t xml:space="preserve">ΑΡΙΘΜΟΣ
ΔΙΑΓ/ΣΜΩΝ  </t>
  </si>
  <si>
    <t>ΘΕΣΕΙΣ</t>
  </si>
  <si>
    <t>ΥΠΟΨΗΦΙΟΙ</t>
  </si>
  <si>
    <t>ΚΑΛΥΨΗ ΘΕΣΕΩΝ</t>
  </si>
  <si>
    <t>ΚΕΝΕΣ ΘΕΣΕΙΣ</t>
  </si>
  <si>
    <t>ΕΝΣΤΑΣΕΙΣ</t>
  </si>
  <si>
    <t>ΑΝΑ
ΚΑΤΗΓΟΡΙΑ</t>
  </si>
  <si>
    <t>ΣΥΝΟΛΟ</t>
  </si>
  <si>
    <t>ΔΕΚΤΕΣ</t>
  </si>
  <si>
    <t>ΜΗ ΔΕΚΤΕΣ</t>
  </si>
  <si>
    <t>Δ Ι Α Γ Ω Ν Ι Σ Μ Ο Ι   Π Α Ρ Ε Λ Θ Ο Ν Τ Ω Ν   Ε Τ Ω Ν</t>
  </si>
  <si>
    <t>ΠΕ</t>
  </si>
  <si>
    <t>ΤΕ</t>
  </si>
  <si>
    <t>ΔΕ</t>
  </si>
  <si>
    <t>ΥΕ</t>
  </si>
  <si>
    <t>ΜΕΡΙΚΑ ΣΥΝΟΛΑ
ΠΑΡΕΛΘΟΝΤΩΝ ΕΤΩΝ</t>
  </si>
  <si>
    <t>Γ Ε Ν Ι Κ Α
Σ Υ Ν Ο Λ Α</t>
  </si>
  <si>
    <t>ΔΙΚΑΙΟΣΥΝΗΣ ΔΙΑΦΑΝΕΙΑΣ &amp; ΑΝΘΡΩΠΙΝΩΝ ΔΙΚΑΙΩΜΑΤΩΝ</t>
  </si>
  <si>
    <t>ΕΘΝΙΚΗΣ ΑΜΥΝΑΣ</t>
  </si>
  <si>
    <t>ΕΣΩΤΕΡΙΚΩΝ &amp; ΔΙΟΙΚΗΤΙΚΗΣ ΑΝΑΣΥΓΚΡΟΤΗΣΗΣ</t>
  </si>
  <si>
    <t>ΟΙΚΟΝΟΜΙΑΣ, ΥΠΟΔΟΜΩΝ, ΝΑΥΤΙΛΙΑΣ &amp; ΤΟΥΡΙΣΜΟΥ</t>
  </si>
  <si>
    <t>ΠΑΡΑΓΩΓΙΚΗΣ ΑΝΑΣΥΓΚΡΟΤΗΣΗΣ, ΠΕΡΙΒΑΛΛΟΝΤΟΣ &amp; ΕΝΕΡΓΕΙΑΣ</t>
  </si>
  <si>
    <t>ΠΟΛΙΤΙΣΜΟΥ, ΠΑΙΔΕΙΑΣ &amp; ΘΡΗΣΚΕΥΜΑΤΩΝ</t>
  </si>
  <si>
    <t>ΥΓΕΙΑΣ &amp; ΚΟΙΝΩΝΙΚΩΝ ΑΣΦΑΛΙΣΕΩΝ</t>
  </si>
  <si>
    <t>Δ Ι Α Γ Ω Ν Ι Σ Μ Ο Ι   Ε Τ Ο Υ Σ   2 0 1 7</t>
  </si>
  <si>
    <t>ΣΤΑΤΙΣΤΙΚΑ ΣΤΟΙΧΕΙΑ ΔΙΑΓΩΝΙΣΜΩΝ ΕΠΟΧΙΚΟΥ ΠΡΟΣΩΠΙΚΟΥ ΓΙΑ ΤΗ ΣΥΝΑΨΗ ΣΥΜΒΑΣΕΩΝ ΟΡΙΣΜΕΝΟΥ ΧΡΟΝΟΥ (ΣΟΧ)
ΤΩΝ ΟΠΟΙΩΝ ΟΙ ΔΙΑΔΙΚΑΣΙΕΣ ΟΛΟΚΛΗΡΩΘΗΚΑΝ ΚΑΤΑ ΤΟ ΕΤΟΣ 2017 (ανά υπουργείο)</t>
  </si>
  <si>
    <t>ΜΕΡΙΚΑ ΣΥΝΟΛΑ
ΕΤΟΥΣ 2017</t>
  </si>
  <si>
    <t>ΕΡΓΑΣΙΑΣ, ΚΟΙΝΩΝΙΚΗΣ ΑΣΦΑΛΙΣΗΣ &amp; ΠΡΟΝΟΙΑΣ</t>
  </si>
  <si>
    <t>ΜΕΤΑΝΑΣΤΕΥΤΙΚΗΣ ΠΟΛΙΤΙΚΗΣ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</si>
</sst>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_-* #,##0.0\ _Δ_ρ_χ_-;\-* #,##0.0\ _Δ_ρ_χ_-;_-* &quot;-&quot;??\ _Δ_ρ_χ_-;_-@_-"/>
    <numFmt numFmtId="176" formatCode="_-* #,##0\ _Δ_ρ_χ_-;\-* #,##0\ _Δ_ρ_χ_-;_-* &quot;-&quot;??\ _Δ_ρ_χ_-;_-@_-"/>
    <numFmt numFmtId="177" formatCode="0.0%"/>
    <numFmt numFmtId="178" formatCode="0;[Red]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.00000000"/>
    <numFmt numFmtId="186" formatCode="0.000%"/>
    <numFmt numFmtId="187" formatCode="0.0000%"/>
    <numFmt numFmtId="188" formatCode="#,##0\ &quot;Δρχ&quot;"/>
    <numFmt numFmtId="189" formatCode="#,##0.0"/>
    <numFmt numFmtId="190" formatCode="\(0.0%\)"/>
    <numFmt numFmtId="191" formatCode="0.0"/>
    <numFmt numFmtId="192" formatCode="0.0000000000"/>
    <numFmt numFmtId="193" formatCode="0.00000000000"/>
    <numFmt numFmtId="194" formatCode="#,##0_ ;\-#,##0\ 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00"/>
  </numFmts>
  <fonts count="49">
    <font>
      <sz val="10"/>
      <name val="Arial Greek"/>
      <family val="0"/>
    </font>
    <font>
      <sz val="10"/>
      <color indexed="8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Greek"/>
      <family val="0"/>
    </font>
    <font>
      <b/>
      <sz val="12"/>
      <name val="Arial Greek"/>
      <family val="0"/>
    </font>
    <font>
      <sz val="11"/>
      <name val="Arial Greek"/>
      <family val="0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mediumGray">
        <fgColor indexed="4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0" fontId="5" fillId="33" borderId="14" xfId="0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 vertical="center" indent="1"/>
    </xf>
    <xf numFmtId="3" fontId="11" fillId="33" borderId="11" xfId="0" applyNumberFormat="1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right" vertical="center" indent="1"/>
    </xf>
    <xf numFmtId="3" fontId="12" fillId="33" borderId="14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/>
    </xf>
    <xf numFmtId="3" fontId="12" fillId="33" borderId="11" xfId="0" applyNumberFormat="1" applyFont="1" applyFill="1" applyBorder="1" applyAlignment="1">
      <alignment horizontal="right" vertical="center" indent="1"/>
    </xf>
    <xf numFmtId="3" fontId="12" fillId="33" borderId="13" xfId="0" applyNumberFormat="1" applyFont="1" applyFill="1" applyBorder="1" applyAlignment="1">
      <alignment horizontal="right" vertical="center" inden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 indent="1"/>
    </xf>
    <xf numFmtId="0" fontId="7" fillId="34" borderId="1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 vertical="center" indent="1"/>
    </xf>
    <xf numFmtId="0" fontId="5" fillId="33" borderId="12" xfId="0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right" vertical="center" indent="1"/>
    </xf>
    <xf numFmtId="3" fontId="6" fillId="33" borderId="12" xfId="0" applyNumberFormat="1" applyFont="1" applyFill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right" vertical="center" indent="1"/>
    </xf>
    <xf numFmtId="0" fontId="7" fillId="34" borderId="18" xfId="0" applyFont="1" applyFill="1" applyBorder="1" applyAlignment="1">
      <alignment horizontal="center" vertical="center" textRotation="90" wrapText="1"/>
    </xf>
    <xf numFmtId="0" fontId="7" fillId="34" borderId="19" xfId="0" applyFont="1" applyFill="1" applyBorder="1" applyAlignment="1">
      <alignment horizontal="center" vertical="center" textRotation="90" wrapText="1"/>
    </xf>
    <xf numFmtId="3" fontId="9" fillId="35" borderId="12" xfId="0" applyNumberFormat="1" applyFont="1" applyFill="1" applyBorder="1" applyAlignment="1">
      <alignment horizontal="right" vertical="center" wrapText="1" indent="1"/>
    </xf>
    <xf numFmtId="3" fontId="9" fillId="35" borderId="20" xfId="0" applyNumberFormat="1" applyFont="1" applyFill="1" applyBorder="1" applyAlignment="1">
      <alignment horizontal="right" vertical="center" wrapText="1" indent="1"/>
    </xf>
    <xf numFmtId="3" fontId="9" fillId="35" borderId="16" xfId="0" applyNumberFormat="1" applyFont="1" applyFill="1" applyBorder="1" applyAlignment="1">
      <alignment horizontal="right" vertical="center" wrapText="1" indent="1"/>
    </xf>
    <xf numFmtId="3" fontId="9" fillId="33" borderId="21" xfId="50" applyNumberFormat="1" applyFont="1" applyFill="1" applyBorder="1" applyAlignment="1">
      <alignment horizontal="right" vertical="center" indent="1"/>
    </xf>
    <xf numFmtId="3" fontId="9" fillId="33" borderId="20" xfId="50" applyNumberFormat="1" applyFont="1" applyFill="1" applyBorder="1" applyAlignment="1">
      <alignment horizontal="right" vertical="center" indent="1"/>
    </xf>
    <xf numFmtId="3" fontId="9" fillId="33" borderId="16" xfId="50" applyNumberFormat="1" applyFont="1" applyFill="1" applyBorder="1" applyAlignment="1">
      <alignment horizontal="right" vertical="center" indent="1"/>
    </xf>
    <xf numFmtId="3" fontId="9" fillId="34" borderId="21" xfId="50" applyNumberFormat="1" applyFont="1" applyFill="1" applyBorder="1" applyAlignment="1">
      <alignment horizontal="right" vertical="center" indent="1"/>
    </xf>
    <xf numFmtId="3" fontId="9" fillId="34" borderId="20" xfId="50" applyNumberFormat="1" applyFont="1" applyFill="1" applyBorder="1" applyAlignment="1">
      <alignment horizontal="right" vertical="center" indent="1"/>
    </xf>
    <xf numFmtId="3" fontId="9" fillId="34" borderId="16" xfId="50" applyNumberFormat="1" applyFont="1" applyFill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right" vertical="center" wrapText="1" indent="1"/>
    </xf>
    <xf numFmtId="3" fontId="9" fillId="0" borderId="20" xfId="0" applyNumberFormat="1" applyFont="1" applyBorder="1" applyAlignment="1">
      <alignment horizontal="right" vertical="center" wrapText="1" indent="1"/>
    </xf>
    <xf numFmtId="3" fontId="9" fillId="0" borderId="16" xfId="0" applyNumberFormat="1" applyFont="1" applyBorder="1" applyAlignment="1">
      <alignment horizontal="right" vertical="center" wrapText="1" indent="1"/>
    </xf>
    <xf numFmtId="3" fontId="6" fillId="33" borderId="14" xfId="0" applyNumberFormat="1" applyFont="1" applyFill="1" applyBorder="1" applyAlignment="1">
      <alignment horizontal="right" vertical="center" indent="1"/>
    </xf>
    <xf numFmtId="3" fontId="6" fillId="33" borderId="11" xfId="0" applyNumberFormat="1" applyFont="1" applyFill="1" applyBorder="1" applyAlignment="1">
      <alignment horizontal="right" vertical="center" indent="1"/>
    </xf>
    <xf numFmtId="3" fontId="6" fillId="33" borderId="12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vertical="center" wrapText="1" indent="1"/>
    </xf>
    <xf numFmtId="3" fontId="9" fillId="0" borderId="22" xfId="0" applyNumberFormat="1" applyFont="1" applyBorder="1" applyAlignment="1">
      <alignment horizontal="right" vertical="center" wrapText="1" indent="1"/>
    </xf>
    <xf numFmtId="3" fontId="9" fillId="35" borderId="12" xfId="50" applyNumberFormat="1" applyFont="1" applyFill="1" applyBorder="1" applyAlignment="1">
      <alignment horizontal="right" vertical="center" indent="1"/>
    </xf>
    <xf numFmtId="3" fontId="9" fillId="35" borderId="20" xfId="50" applyNumberFormat="1" applyFont="1" applyFill="1" applyBorder="1" applyAlignment="1">
      <alignment horizontal="right" vertical="center" indent="1"/>
    </xf>
    <xf numFmtId="3" fontId="9" fillId="35" borderId="16" xfId="50" applyNumberFormat="1" applyFont="1" applyFill="1" applyBorder="1" applyAlignment="1">
      <alignment horizontal="right" vertical="center" indent="1"/>
    </xf>
    <xf numFmtId="3" fontId="9" fillId="35" borderId="22" xfId="5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textRotation="90" wrapText="1"/>
    </xf>
    <xf numFmtId="3" fontId="9" fillId="35" borderId="21" xfId="0" applyNumberFormat="1" applyFont="1" applyFill="1" applyBorder="1" applyAlignment="1">
      <alignment horizontal="right" vertical="center" wrapText="1" indent="1"/>
    </xf>
    <xf numFmtId="3" fontId="9" fillId="0" borderId="21" xfId="0" applyNumberFormat="1" applyFont="1" applyBorder="1" applyAlignment="1">
      <alignment horizontal="right" vertical="center" wrapText="1" inden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9" fillId="35" borderId="17" xfId="50" applyNumberFormat="1" applyFont="1" applyFill="1" applyBorder="1" applyAlignment="1">
      <alignment horizontal="right" vertical="center" indent="1"/>
    </xf>
    <xf numFmtId="3" fontId="5" fillId="33" borderId="12" xfId="0" applyNumberFormat="1" applyFont="1" applyFill="1" applyBorder="1" applyAlignment="1">
      <alignment horizontal="right" vertical="center" wrapText="1" indent="1"/>
    </xf>
    <xf numFmtId="3" fontId="5" fillId="33" borderId="20" xfId="0" applyNumberFormat="1" applyFont="1" applyFill="1" applyBorder="1" applyAlignment="1">
      <alignment horizontal="right" vertical="center" indent="1"/>
    </xf>
    <xf numFmtId="3" fontId="5" fillId="33" borderId="16" xfId="0" applyNumberFormat="1" applyFont="1" applyFill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14" fillId="0" borderId="12" xfId="0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3" fontId="9" fillId="35" borderId="17" xfId="0" applyNumberFormat="1" applyFont="1" applyFill="1" applyBorder="1" applyAlignment="1">
      <alignment horizontal="right" vertical="center" wrapText="1" indent="1"/>
    </xf>
    <xf numFmtId="3" fontId="6" fillId="35" borderId="17" xfId="0" applyNumberFormat="1" applyFont="1" applyFill="1" applyBorder="1" applyAlignment="1">
      <alignment horizontal="right" vertical="center" indent="1"/>
    </xf>
    <xf numFmtId="3" fontId="6" fillId="35" borderId="20" xfId="0" applyNumberFormat="1" applyFont="1" applyFill="1" applyBorder="1" applyAlignment="1">
      <alignment horizontal="right" vertical="center" indent="1"/>
    </xf>
    <xf numFmtId="3" fontId="12" fillId="33" borderId="17" xfId="0" applyNumberFormat="1" applyFont="1" applyFill="1" applyBorder="1" applyAlignment="1">
      <alignment horizontal="right" vertical="center" indent="1"/>
    </xf>
    <xf numFmtId="3" fontId="12" fillId="33" borderId="20" xfId="0" applyNumberFormat="1" applyFont="1" applyFill="1" applyBorder="1" applyAlignment="1">
      <alignment horizontal="right" vertical="center" indent="1"/>
    </xf>
    <xf numFmtId="3" fontId="12" fillId="33" borderId="16" xfId="0" applyNumberFormat="1" applyFont="1" applyFill="1" applyBorder="1" applyAlignment="1">
      <alignment horizontal="right" vertical="center" indent="1"/>
    </xf>
    <xf numFmtId="0" fontId="11" fillId="0" borderId="28" xfId="0" applyFont="1" applyBorder="1" applyAlignment="1">
      <alignment horizontal="right" vertical="center" wrapText="1" indent="1"/>
    </xf>
    <xf numFmtId="0" fontId="11" fillId="0" borderId="29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3" fontId="5" fillId="33" borderId="30" xfId="0" applyNumberFormat="1" applyFont="1" applyFill="1" applyBorder="1" applyAlignment="1">
      <alignment horizontal="right" vertical="center" wrapText="1" indent="1"/>
    </xf>
    <xf numFmtId="3" fontId="12" fillId="34" borderId="17" xfId="0" applyNumberFormat="1" applyFont="1" applyFill="1" applyBorder="1" applyAlignment="1">
      <alignment horizontal="right" vertical="center" indent="1"/>
    </xf>
    <xf numFmtId="3" fontId="12" fillId="34" borderId="20" xfId="0" applyNumberFormat="1" applyFont="1" applyFill="1" applyBorder="1" applyAlignment="1">
      <alignment horizontal="right" vertical="center" indent="1"/>
    </xf>
    <xf numFmtId="3" fontId="12" fillId="34" borderId="16" xfId="0" applyNumberFormat="1" applyFont="1" applyFill="1" applyBorder="1" applyAlignment="1">
      <alignment horizontal="right" vertical="center" indent="1"/>
    </xf>
    <xf numFmtId="3" fontId="9" fillId="34" borderId="12" xfId="50" applyNumberFormat="1" applyFont="1" applyFill="1" applyBorder="1" applyAlignment="1">
      <alignment horizontal="right" vertical="center" indent="1"/>
    </xf>
    <xf numFmtId="0" fontId="10" fillId="0" borderId="17" xfId="0" applyFont="1" applyFill="1" applyBorder="1" applyAlignment="1">
      <alignment horizontal="right" vertical="center" wrapText="1" indent="1"/>
    </xf>
    <xf numFmtId="0" fontId="10" fillId="0" borderId="20" xfId="0" applyFont="1" applyFill="1" applyBorder="1" applyAlignment="1">
      <alignment horizontal="right" vertical="center" wrapText="1" indent="1"/>
    </xf>
    <xf numFmtId="0" fontId="10" fillId="0" borderId="31" xfId="0" applyFont="1" applyFill="1" applyBorder="1" applyAlignment="1">
      <alignment horizontal="right" vertical="center" wrapText="1" indent="1"/>
    </xf>
    <xf numFmtId="3" fontId="6" fillId="33" borderId="17" xfId="0" applyNumberFormat="1" applyFont="1" applyFill="1" applyBorder="1" applyAlignment="1">
      <alignment horizontal="right" vertical="center" indent="1"/>
    </xf>
    <xf numFmtId="3" fontId="6" fillId="33" borderId="20" xfId="0" applyNumberFormat="1" applyFont="1" applyFill="1" applyBorder="1" applyAlignment="1">
      <alignment horizontal="right" vertical="center" indent="1"/>
    </xf>
    <xf numFmtId="3" fontId="6" fillId="33" borderId="16" xfId="0" applyNumberFormat="1" applyFont="1" applyFill="1" applyBorder="1" applyAlignment="1">
      <alignment horizontal="right" vertical="center" indent="1"/>
    </xf>
    <xf numFmtId="3" fontId="6" fillId="34" borderId="17" xfId="0" applyNumberFormat="1" applyFont="1" applyFill="1" applyBorder="1" applyAlignment="1">
      <alignment horizontal="right" vertical="center" indent="1"/>
    </xf>
    <xf numFmtId="3" fontId="6" fillId="34" borderId="20" xfId="0" applyNumberFormat="1" applyFont="1" applyFill="1" applyBorder="1" applyAlignment="1">
      <alignment horizontal="right" vertical="center" indent="1"/>
    </xf>
    <xf numFmtId="3" fontId="6" fillId="34" borderId="16" xfId="0" applyNumberFormat="1" applyFont="1" applyFill="1" applyBorder="1" applyAlignment="1">
      <alignment horizontal="right" vertical="center" indent="1"/>
    </xf>
    <xf numFmtId="3" fontId="6" fillId="33" borderId="13" xfId="0" applyNumberFormat="1" applyFont="1" applyFill="1" applyBorder="1" applyAlignment="1">
      <alignment horizontal="right" vertical="center" indent="1"/>
    </xf>
    <xf numFmtId="3" fontId="9" fillId="33" borderId="22" xfId="0" applyNumberFormat="1" applyFont="1" applyFill="1" applyBorder="1" applyAlignment="1">
      <alignment horizontal="right" vertical="center" wrapText="1" indent="1"/>
    </xf>
    <xf numFmtId="3" fontId="9" fillId="33" borderId="22" xfId="0" applyNumberFormat="1" applyFont="1" applyFill="1" applyBorder="1" applyAlignment="1">
      <alignment horizontal="right" vertical="center" indent="1"/>
    </xf>
    <xf numFmtId="3" fontId="9" fillId="34" borderId="17" xfId="50" applyNumberFormat="1" applyFont="1" applyFill="1" applyBorder="1" applyAlignment="1">
      <alignment horizontal="right" vertical="center" indent="1"/>
    </xf>
    <xf numFmtId="3" fontId="9" fillId="0" borderId="10" xfId="0" applyNumberFormat="1" applyFont="1" applyBorder="1" applyAlignment="1">
      <alignment horizontal="right" vertical="center" wrapText="1" indent="1"/>
    </xf>
    <xf numFmtId="0" fontId="6" fillId="34" borderId="11" xfId="0" applyFont="1" applyFill="1" applyBorder="1" applyAlignment="1">
      <alignment horizontal="center" vertical="center"/>
    </xf>
    <xf numFmtId="0" fontId="1" fillId="0" borderId="32" xfId="33" applyFont="1" applyFill="1" applyBorder="1" applyAlignment="1">
      <alignment horizontal="left" vertical="center" wrapText="1" indent="1"/>
      <protection/>
    </xf>
    <xf numFmtId="0" fontId="1" fillId="0" borderId="33" xfId="33" applyFont="1" applyFill="1" applyBorder="1" applyAlignment="1">
      <alignment horizontal="left" vertical="center" wrapText="1" indent="1"/>
      <protection/>
    </xf>
    <xf numFmtId="0" fontId="1" fillId="0" borderId="34" xfId="33" applyFont="1" applyFill="1" applyBorder="1" applyAlignment="1">
      <alignment horizontal="left" vertical="center" wrapText="1" indent="1"/>
      <protection/>
    </xf>
    <xf numFmtId="3" fontId="9" fillId="33" borderId="12" xfId="50" applyNumberFormat="1" applyFont="1" applyFill="1" applyBorder="1" applyAlignment="1">
      <alignment horizontal="right" vertical="center" indent="1"/>
    </xf>
    <xf numFmtId="3" fontId="9" fillId="35" borderId="21" xfId="50" applyNumberFormat="1" applyFont="1" applyFill="1" applyBorder="1" applyAlignment="1">
      <alignment horizontal="right" vertical="center" indent="1"/>
    </xf>
    <xf numFmtId="3" fontId="9" fillId="33" borderId="17" xfId="50" applyNumberFormat="1" applyFont="1" applyFill="1" applyBorder="1" applyAlignment="1">
      <alignment horizontal="right" vertical="center" indent="1"/>
    </xf>
    <xf numFmtId="3" fontId="9" fillId="33" borderId="21" xfId="0" applyNumberFormat="1" applyFont="1" applyFill="1" applyBorder="1" applyAlignment="1">
      <alignment horizontal="right" vertical="center" wrapText="1" indent="1"/>
    </xf>
    <xf numFmtId="3" fontId="9" fillId="33" borderId="20" xfId="0" applyNumberFormat="1" applyFont="1" applyFill="1" applyBorder="1" applyAlignment="1">
      <alignment horizontal="right" vertical="center" wrapText="1" indent="1"/>
    </xf>
    <xf numFmtId="3" fontId="9" fillId="33" borderId="16" xfId="0" applyNumberFormat="1" applyFont="1" applyFill="1" applyBorder="1" applyAlignment="1">
      <alignment horizontal="right" vertical="center" wrapText="1" indent="1"/>
    </xf>
    <xf numFmtId="3" fontId="9" fillId="33" borderId="17" xfId="0" applyNumberFormat="1" applyFont="1" applyFill="1" applyBorder="1" applyAlignment="1">
      <alignment horizontal="right" vertical="center" wrapText="1" indent="1"/>
    </xf>
    <xf numFmtId="3" fontId="9" fillId="33" borderId="12" xfId="0" applyNumberFormat="1" applyFont="1" applyFill="1" applyBorder="1" applyAlignment="1">
      <alignment horizontal="righ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right" vertical="center" indent="1"/>
    </xf>
    <xf numFmtId="3" fontId="9" fillId="35" borderId="20" xfId="0" applyNumberFormat="1" applyFont="1" applyFill="1" applyBorder="1" applyAlignment="1">
      <alignment horizontal="right" vertical="center" indent="1"/>
    </xf>
    <xf numFmtId="3" fontId="9" fillId="35" borderId="16" xfId="0" applyNumberFormat="1" applyFont="1" applyFill="1" applyBorder="1" applyAlignment="1">
      <alignment horizontal="right" vertical="center" indent="1"/>
    </xf>
    <xf numFmtId="3" fontId="9" fillId="33" borderId="20" xfId="0" applyNumberFormat="1" applyFont="1" applyFill="1" applyBorder="1" applyAlignment="1">
      <alignment horizontal="right" vertical="center" indent="1"/>
    </xf>
    <xf numFmtId="3" fontId="8" fillId="0" borderId="18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3" fontId="9" fillId="33" borderId="10" xfId="0" applyNumberFormat="1" applyFont="1" applyFill="1" applyBorder="1" applyAlignment="1">
      <alignment horizontal="right" vertical="center" indent="1"/>
    </xf>
    <xf numFmtId="3" fontId="5" fillId="33" borderId="17" xfId="0" applyNumberFormat="1" applyFont="1" applyFill="1" applyBorder="1" applyAlignment="1">
      <alignment horizontal="right" vertical="center" wrapText="1" inden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old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R80"/>
  <sheetViews>
    <sheetView tabSelected="1" zoomScalePageLayoutView="0" workbookViewId="0" topLeftCell="A1">
      <pane ySplit="5" topLeftCell="A63" activePane="bottomLeft" state="frozen"/>
      <selection pane="topLeft" activeCell="A1" sqref="A1"/>
      <selection pane="bottomLeft" activeCell="Q76" sqref="Q76:Q79"/>
    </sheetView>
  </sheetViews>
  <sheetFormatPr defaultColWidth="9.00390625" defaultRowHeight="12.75"/>
  <cols>
    <col min="1" max="1" width="0.875" style="0" customWidth="1"/>
    <col min="2" max="2" width="30.875" style="21" customWidth="1"/>
    <col min="3" max="3" width="9.00390625" style="21" customWidth="1"/>
    <col min="4" max="4" width="4.00390625" style="21" bestFit="1" customWidth="1"/>
    <col min="5" max="5" width="10.125" style="21" customWidth="1"/>
    <col min="6" max="6" width="9.75390625" style="21" customWidth="1"/>
    <col min="7" max="7" width="4.00390625" style="21" bestFit="1" customWidth="1"/>
    <col min="8" max="8" width="11.375" style="21" customWidth="1"/>
    <col min="9" max="9" width="11.125" style="21" customWidth="1"/>
    <col min="10" max="10" width="4.00390625" style="21" bestFit="1" customWidth="1"/>
    <col min="11" max="11" width="10.75390625" style="21" customWidth="1"/>
    <col min="12" max="12" width="9.75390625" style="21" customWidth="1"/>
    <col min="13" max="13" width="4.00390625" style="21" bestFit="1" customWidth="1"/>
    <col min="14" max="14" width="10.75390625" style="21" customWidth="1"/>
    <col min="15" max="15" width="10.625" style="21" customWidth="1"/>
    <col min="16" max="16" width="6.625" style="21" customWidth="1"/>
    <col min="17" max="17" width="8.375" style="21" customWidth="1"/>
    <col min="18" max="18" width="8.75390625" style="21" bestFit="1" customWidth="1"/>
    <col min="19" max="19" width="0.875" style="0" customWidth="1"/>
  </cols>
  <sheetData>
    <row r="1" spans="2:18" ht="15.75" customHeight="1">
      <c r="B1" s="63" t="s">
        <v>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20.2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2:18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23.25" customHeight="1">
      <c r="B4" s="56" t="s">
        <v>0</v>
      </c>
      <c r="C4" s="56" t="s">
        <v>1</v>
      </c>
      <c r="D4" s="60" t="s">
        <v>2</v>
      </c>
      <c r="E4" s="61"/>
      <c r="F4" s="62"/>
      <c r="G4" s="60" t="s">
        <v>3</v>
      </c>
      <c r="H4" s="61"/>
      <c r="I4" s="62"/>
      <c r="J4" s="60" t="s">
        <v>4</v>
      </c>
      <c r="K4" s="61"/>
      <c r="L4" s="62"/>
      <c r="M4" s="60" t="s">
        <v>5</v>
      </c>
      <c r="N4" s="61"/>
      <c r="O4" s="62"/>
      <c r="P4" s="107" t="s">
        <v>6</v>
      </c>
      <c r="Q4" s="107"/>
      <c r="R4" s="107"/>
    </row>
    <row r="5" spans="2:18" ht="62.25" customHeight="1">
      <c r="B5" s="57"/>
      <c r="C5" s="57"/>
      <c r="D5" s="32" t="s">
        <v>7</v>
      </c>
      <c r="E5" s="33"/>
      <c r="F5" s="25" t="s">
        <v>8</v>
      </c>
      <c r="G5" s="32" t="s">
        <v>7</v>
      </c>
      <c r="H5" s="33"/>
      <c r="I5" s="25" t="s">
        <v>8</v>
      </c>
      <c r="J5" s="32" t="s">
        <v>7</v>
      </c>
      <c r="K5" s="33"/>
      <c r="L5" s="25" t="s">
        <v>8</v>
      </c>
      <c r="M5" s="32" t="s">
        <v>7</v>
      </c>
      <c r="N5" s="33"/>
      <c r="O5" s="25" t="s">
        <v>8</v>
      </c>
      <c r="P5" s="25" t="s">
        <v>9</v>
      </c>
      <c r="Q5" s="25" t="s">
        <v>10</v>
      </c>
      <c r="R5" s="25" t="s">
        <v>8</v>
      </c>
    </row>
    <row r="6" spans="2:18" ht="24.75" customHeight="1">
      <c r="B6" s="64" t="s">
        <v>11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2:18" ht="19.5" customHeight="1">
      <c r="B7" s="108" t="s">
        <v>18</v>
      </c>
      <c r="C7" s="58">
        <v>1</v>
      </c>
      <c r="D7" s="23" t="s">
        <v>12</v>
      </c>
      <c r="E7" s="24">
        <v>0</v>
      </c>
      <c r="F7" s="112">
        <f>E7+E8+E9+E10</f>
        <v>2</v>
      </c>
      <c r="G7" s="23" t="s">
        <v>12</v>
      </c>
      <c r="H7" s="24">
        <v>0</v>
      </c>
      <c r="I7" s="37">
        <f>H7+H8+H9+H10</f>
        <v>6</v>
      </c>
      <c r="J7" s="23" t="s">
        <v>12</v>
      </c>
      <c r="K7" s="24">
        <v>0</v>
      </c>
      <c r="L7" s="40">
        <f>K7+K8+K9+K10</f>
        <v>2</v>
      </c>
      <c r="M7" s="23" t="s">
        <v>12</v>
      </c>
      <c r="N7" s="24">
        <f aca="true" t="shared" si="0" ref="N7:N14">E7-K7</f>
        <v>0</v>
      </c>
      <c r="O7" s="37">
        <f>N7+N8+N9+N10</f>
        <v>0</v>
      </c>
      <c r="P7" s="59">
        <v>0</v>
      </c>
      <c r="Q7" s="59">
        <v>0</v>
      </c>
      <c r="R7" s="114">
        <f>SUM(P7:Q10)</f>
        <v>0</v>
      </c>
    </row>
    <row r="8" spans="2:18" ht="19.5" customHeight="1">
      <c r="B8" s="109"/>
      <c r="C8" s="35"/>
      <c r="D8" s="3" t="s">
        <v>13</v>
      </c>
      <c r="E8" s="4">
        <v>0</v>
      </c>
      <c r="F8" s="52"/>
      <c r="G8" s="3" t="s">
        <v>13</v>
      </c>
      <c r="H8" s="4">
        <v>0</v>
      </c>
      <c r="I8" s="38"/>
      <c r="J8" s="3" t="s">
        <v>13</v>
      </c>
      <c r="K8" s="4">
        <v>0</v>
      </c>
      <c r="L8" s="41"/>
      <c r="M8" s="3" t="s">
        <v>13</v>
      </c>
      <c r="N8" s="2">
        <f t="shared" si="0"/>
        <v>0</v>
      </c>
      <c r="O8" s="38"/>
      <c r="P8" s="44"/>
      <c r="Q8" s="44"/>
      <c r="R8" s="115"/>
    </row>
    <row r="9" spans="2:18" ht="19.5" customHeight="1">
      <c r="B9" s="109"/>
      <c r="C9" s="35"/>
      <c r="D9" s="3" t="s">
        <v>14</v>
      </c>
      <c r="E9" s="4">
        <v>2</v>
      </c>
      <c r="F9" s="52"/>
      <c r="G9" s="3" t="s">
        <v>14</v>
      </c>
      <c r="H9" s="5">
        <v>6</v>
      </c>
      <c r="I9" s="38"/>
      <c r="J9" s="3" t="s">
        <v>14</v>
      </c>
      <c r="K9" s="4">
        <v>2</v>
      </c>
      <c r="L9" s="41"/>
      <c r="M9" s="3" t="s">
        <v>14</v>
      </c>
      <c r="N9" s="2">
        <f t="shared" si="0"/>
        <v>0</v>
      </c>
      <c r="O9" s="38"/>
      <c r="P9" s="44"/>
      <c r="Q9" s="44"/>
      <c r="R9" s="115"/>
    </row>
    <row r="10" spans="2:18" ht="19.5" customHeight="1" thickBot="1">
      <c r="B10" s="110"/>
      <c r="C10" s="36"/>
      <c r="D10" s="6" t="s">
        <v>15</v>
      </c>
      <c r="E10" s="7">
        <v>0</v>
      </c>
      <c r="F10" s="53"/>
      <c r="G10" s="6" t="s">
        <v>15</v>
      </c>
      <c r="H10" s="7">
        <v>0</v>
      </c>
      <c r="I10" s="39"/>
      <c r="J10" s="6" t="s">
        <v>15</v>
      </c>
      <c r="K10" s="7">
        <v>0</v>
      </c>
      <c r="L10" s="42"/>
      <c r="M10" s="6" t="s">
        <v>15</v>
      </c>
      <c r="N10" s="7">
        <f t="shared" si="0"/>
        <v>0</v>
      </c>
      <c r="O10" s="39"/>
      <c r="P10" s="45"/>
      <c r="Q10" s="45"/>
      <c r="R10" s="116"/>
    </row>
    <row r="11" spans="2:18" ht="19.5" customHeight="1" thickTop="1">
      <c r="B11" s="85" t="s">
        <v>20</v>
      </c>
      <c r="C11" s="76">
        <v>267</v>
      </c>
      <c r="D11" s="1" t="s">
        <v>12</v>
      </c>
      <c r="E11" s="2">
        <v>129</v>
      </c>
      <c r="F11" s="51">
        <f>E11+E12+E13+E14</f>
        <v>1408</v>
      </c>
      <c r="G11" s="1" t="s">
        <v>12</v>
      </c>
      <c r="H11" s="2">
        <v>1987</v>
      </c>
      <c r="I11" s="111">
        <f>H11+H12+H13+H14</f>
        <v>25983</v>
      </c>
      <c r="J11" s="1" t="s">
        <v>12</v>
      </c>
      <c r="K11" s="2">
        <v>124</v>
      </c>
      <c r="L11" s="92">
        <f>K11+K12+K13+K14</f>
        <v>1353</v>
      </c>
      <c r="M11" s="1" t="s">
        <v>12</v>
      </c>
      <c r="N11" s="2">
        <f t="shared" si="0"/>
        <v>5</v>
      </c>
      <c r="O11" s="111">
        <f>N11+N12+N13+N14</f>
        <v>55</v>
      </c>
      <c r="P11" s="49">
        <v>24</v>
      </c>
      <c r="Q11" s="49">
        <v>70</v>
      </c>
      <c r="R11" s="118">
        <f>SUM(P11:Q14)</f>
        <v>94</v>
      </c>
    </row>
    <row r="12" spans="2:18" ht="19.5" customHeight="1">
      <c r="B12" s="86"/>
      <c r="C12" s="35"/>
      <c r="D12" s="3" t="s">
        <v>13</v>
      </c>
      <c r="E12" s="4">
        <v>267</v>
      </c>
      <c r="F12" s="52"/>
      <c r="G12" s="3" t="s">
        <v>13</v>
      </c>
      <c r="H12" s="4">
        <v>4166</v>
      </c>
      <c r="I12" s="38"/>
      <c r="J12" s="3" t="s">
        <v>13</v>
      </c>
      <c r="K12" s="4">
        <v>266</v>
      </c>
      <c r="L12" s="41"/>
      <c r="M12" s="3" t="s">
        <v>13</v>
      </c>
      <c r="N12" s="4">
        <f t="shared" si="0"/>
        <v>1</v>
      </c>
      <c r="O12" s="38"/>
      <c r="P12" s="44"/>
      <c r="Q12" s="44"/>
      <c r="R12" s="115"/>
    </row>
    <row r="13" spans="2:18" ht="19.5" customHeight="1">
      <c r="B13" s="86"/>
      <c r="C13" s="35"/>
      <c r="D13" s="3" t="s">
        <v>14</v>
      </c>
      <c r="E13" s="4">
        <v>585</v>
      </c>
      <c r="F13" s="52"/>
      <c r="G13" s="3" t="s">
        <v>14</v>
      </c>
      <c r="H13" s="4">
        <v>7984</v>
      </c>
      <c r="I13" s="38"/>
      <c r="J13" s="3" t="s">
        <v>14</v>
      </c>
      <c r="K13" s="4">
        <v>562</v>
      </c>
      <c r="L13" s="41"/>
      <c r="M13" s="3" t="s">
        <v>14</v>
      </c>
      <c r="N13" s="5">
        <f t="shared" si="0"/>
        <v>23</v>
      </c>
      <c r="O13" s="38"/>
      <c r="P13" s="44"/>
      <c r="Q13" s="44"/>
      <c r="R13" s="115"/>
    </row>
    <row r="14" spans="2:18" ht="19.5" customHeight="1" thickBot="1">
      <c r="B14" s="87"/>
      <c r="C14" s="36"/>
      <c r="D14" s="6" t="s">
        <v>15</v>
      </c>
      <c r="E14" s="7">
        <v>427</v>
      </c>
      <c r="F14" s="53"/>
      <c r="G14" s="6" t="s">
        <v>15</v>
      </c>
      <c r="H14" s="7">
        <v>11846</v>
      </c>
      <c r="I14" s="39"/>
      <c r="J14" s="6" t="s">
        <v>15</v>
      </c>
      <c r="K14" s="7">
        <v>401</v>
      </c>
      <c r="L14" s="42"/>
      <c r="M14" s="6" t="s">
        <v>15</v>
      </c>
      <c r="N14" s="7">
        <f t="shared" si="0"/>
        <v>26</v>
      </c>
      <c r="O14" s="39"/>
      <c r="P14" s="45"/>
      <c r="Q14" s="45"/>
      <c r="R14" s="116"/>
    </row>
    <row r="15" spans="2:18" ht="19.5" customHeight="1" thickTop="1">
      <c r="B15" s="84" t="s">
        <v>21</v>
      </c>
      <c r="C15" s="76">
        <v>21</v>
      </c>
      <c r="D15" s="8" t="s">
        <v>12</v>
      </c>
      <c r="E15" s="9">
        <v>0</v>
      </c>
      <c r="F15" s="67">
        <f>E15+E16+E17+E18</f>
        <v>120</v>
      </c>
      <c r="G15" s="8" t="s">
        <v>12</v>
      </c>
      <c r="H15" s="9">
        <v>0</v>
      </c>
      <c r="I15" s="113">
        <f>H15+H16+H17+H18</f>
        <v>4922</v>
      </c>
      <c r="J15" s="8" t="s">
        <v>12</v>
      </c>
      <c r="K15" s="9">
        <v>0</v>
      </c>
      <c r="L15" s="105">
        <f>K15+K16+K17+K18</f>
        <v>119</v>
      </c>
      <c r="M15" s="8" t="s">
        <v>12</v>
      </c>
      <c r="N15" s="9">
        <f aca="true" t="shared" si="1" ref="N15:N30">E15-K15</f>
        <v>0</v>
      </c>
      <c r="O15" s="113">
        <f>N15+N16+N17+N18</f>
        <v>1</v>
      </c>
      <c r="P15" s="43">
        <v>1</v>
      </c>
      <c r="Q15" s="43">
        <v>3</v>
      </c>
      <c r="R15" s="117">
        <f>P15+Q15</f>
        <v>4</v>
      </c>
    </row>
    <row r="16" spans="2:18" ht="19.5" customHeight="1">
      <c r="B16" s="74"/>
      <c r="C16" s="35"/>
      <c r="D16" s="3" t="s">
        <v>13</v>
      </c>
      <c r="E16" s="4">
        <v>2</v>
      </c>
      <c r="F16" s="52"/>
      <c r="G16" s="3" t="s">
        <v>13</v>
      </c>
      <c r="H16" s="4">
        <v>23</v>
      </c>
      <c r="I16" s="38"/>
      <c r="J16" s="3" t="s">
        <v>13</v>
      </c>
      <c r="K16" s="4">
        <v>2</v>
      </c>
      <c r="L16" s="41"/>
      <c r="M16" s="3" t="s">
        <v>13</v>
      </c>
      <c r="N16" s="2">
        <f t="shared" si="1"/>
        <v>0</v>
      </c>
      <c r="O16" s="38"/>
      <c r="P16" s="44"/>
      <c r="Q16" s="44"/>
      <c r="R16" s="115"/>
    </row>
    <row r="17" spans="2:18" ht="19.5" customHeight="1">
      <c r="B17" s="74"/>
      <c r="C17" s="35"/>
      <c r="D17" s="3" t="s">
        <v>14</v>
      </c>
      <c r="E17" s="4">
        <v>112</v>
      </c>
      <c r="F17" s="52"/>
      <c r="G17" s="3" t="s">
        <v>14</v>
      </c>
      <c r="H17" s="4">
        <v>4701</v>
      </c>
      <c r="I17" s="38"/>
      <c r="J17" s="3" t="s">
        <v>14</v>
      </c>
      <c r="K17" s="4">
        <v>111</v>
      </c>
      <c r="L17" s="41"/>
      <c r="M17" s="3" t="s">
        <v>14</v>
      </c>
      <c r="N17" s="2">
        <f t="shared" si="1"/>
        <v>1</v>
      </c>
      <c r="O17" s="38"/>
      <c r="P17" s="44"/>
      <c r="Q17" s="44"/>
      <c r="R17" s="115"/>
    </row>
    <row r="18" spans="2:18" ht="15" customHeight="1" thickBot="1">
      <c r="B18" s="75"/>
      <c r="C18" s="36"/>
      <c r="D18" s="6" t="s">
        <v>15</v>
      </c>
      <c r="E18" s="7">
        <v>6</v>
      </c>
      <c r="F18" s="53"/>
      <c r="G18" s="6" t="s">
        <v>15</v>
      </c>
      <c r="H18" s="7">
        <v>198</v>
      </c>
      <c r="I18" s="39"/>
      <c r="J18" s="6" t="s">
        <v>15</v>
      </c>
      <c r="K18" s="7">
        <v>6</v>
      </c>
      <c r="L18" s="42"/>
      <c r="M18" s="6" t="s">
        <v>15</v>
      </c>
      <c r="N18" s="27">
        <f t="shared" si="1"/>
        <v>0</v>
      </c>
      <c r="O18" s="39"/>
      <c r="P18" s="45"/>
      <c r="Q18" s="45"/>
      <c r="R18" s="116"/>
    </row>
    <row r="19" spans="2:18" ht="19.5" customHeight="1" thickTop="1">
      <c r="B19" s="85" t="s">
        <v>22</v>
      </c>
      <c r="C19" s="76">
        <v>19</v>
      </c>
      <c r="D19" s="8" t="s">
        <v>12</v>
      </c>
      <c r="E19" s="9">
        <v>4</v>
      </c>
      <c r="F19" s="67">
        <f>E19+E20+E21+E22</f>
        <v>207</v>
      </c>
      <c r="G19" s="8" t="s">
        <v>12</v>
      </c>
      <c r="H19" s="9">
        <v>20</v>
      </c>
      <c r="I19" s="113">
        <f>H19+H20+H21+H22</f>
        <v>980</v>
      </c>
      <c r="J19" s="8" t="s">
        <v>12</v>
      </c>
      <c r="K19" s="9">
        <v>4</v>
      </c>
      <c r="L19" s="105">
        <f>K19+K20+K21+K22</f>
        <v>207</v>
      </c>
      <c r="M19" s="8" t="s">
        <v>12</v>
      </c>
      <c r="N19" s="31">
        <f t="shared" si="1"/>
        <v>0</v>
      </c>
      <c r="O19" s="113">
        <f>N19+N20+N21+N22</f>
        <v>0</v>
      </c>
      <c r="P19" s="43">
        <v>1</v>
      </c>
      <c r="Q19" s="43">
        <v>7</v>
      </c>
      <c r="R19" s="117">
        <f>P19+Q19</f>
        <v>8</v>
      </c>
    </row>
    <row r="20" spans="2:18" ht="19.5" customHeight="1">
      <c r="B20" s="127"/>
      <c r="C20" s="121"/>
      <c r="D20" s="3" t="s">
        <v>13</v>
      </c>
      <c r="E20" s="4">
        <v>3</v>
      </c>
      <c r="F20" s="52"/>
      <c r="G20" s="3" t="s">
        <v>13</v>
      </c>
      <c r="H20" s="4">
        <v>11</v>
      </c>
      <c r="I20" s="38"/>
      <c r="J20" s="3" t="s">
        <v>13</v>
      </c>
      <c r="K20" s="4">
        <v>3</v>
      </c>
      <c r="L20" s="41"/>
      <c r="M20" s="3" t="s">
        <v>13</v>
      </c>
      <c r="N20" s="5">
        <f t="shared" si="1"/>
        <v>0</v>
      </c>
      <c r="O20" s="38"/>
      <c r="P20" s="44"/>
      <c r="Q20" s="44"/>
      <c r="R20" s="115"/>
    </row>
    <row r="21" spans="2:18" ht="19.5" customHeight="1">
      <c r="B21" s="127"/>
      <c r="C21" s="121"/>
      <c r="D21" s="3" t="s">
        <v>14</v>
      </c>
      <c r="E21" s="4">
        <v>191</v>
      </c>
      <c r="F21" s="52"/>
      <c r="G21" s="3" t="s">
        <v>14</v>
      </c>
      <c r="H21" s="4">
        <v>902</v>
      </c>
      <c r="I21" s="38"/>
      <c r="J21" s="3" t="s">
        <v>14</v>
      </c>
      <c r="K21" s="4">
        <v>191</v>
      </c>
      <c r="L21" s="41"/>
      <c r="M21" s="3" t="s">
        <v>14</v>
      </c>
      <c r="N21" s="4">
        <f t="shared" si="1"/>
        <v>0</v>
      </c>
      <c r="O21" s="38"/>
      <c r="P21" s="44"/>
      <c r="Q21" s="44"/>
      <c r="R21" s="115"/>
    </row>
    <row r="22" spans="2:18" ht="19.5" customHeight="1" thickBot="1">
      <c r="B22" s="128"/>
      <c r="C22" s="122"/>
      <c r="D22" s="6" t="s">
        <v>15</v>
      </c>
      <c r="E22" s="7">
        <v>9</v>
      </c>
      <c r="F22" s="53"/>
      <c r="G22" s="6" t="s">
        <v>15</v>
      </c>
      <c r="H22" s="7">
        <v>47</v>
      </c>
      <c r="I22" s="39"/>
      <c r="J22" s="6" t="s">
        <v>15</v>
      </c>
      <c r="K22" s="7">
        <v>9</v>
      </c>
      <c r="L22" s="42"/>
      <c r="M22" s="6" t="s">
        <v>15</v>
      </c>
      <c r="N22" s="27">
        <f t="shared" si="1"/>
        <v>0</v>
      </c>
      <c r="O22" s="39"/>
      <c r="P22" s="45"/>
      <c r="Q22" s="45"/>
      <c r="R22" s="116"/>
    </row>
    <row r="23" spans="2:18" ht="19.5" customHeight="1" thickTop="1">
      <c r="B23" s="85" t="s">
        <v>23</v>
      </c>
      <c r="C23" s="76">
        <v>32</v>
      </c>
      <c r="D23" s="8" t="s">
        <v>12</v>
      </c>
      <c r="E23" s="9">
        <v>3</v>
      </c>
      <c r="F23" s="67">
        <f>E23+E24+E25+E26</f>
        <v>180</v>
      </c>
      <c r="G23" s="8" t="s">
        <v>12</v>
      </c>
      <c r="H23" s="9">
        <v>30</v>
      </c>
      <c r="I23" s="113">
        <f>H23+H24+H25+H26</f>
        <v>1982</v>
      </c>
      <c r="J23" s="8" t="s">
        <v>12</v>
      </c>
      <c r="K23" s="9">
        <v>3</v>
      </c>
      <c r="L23" s="105">
        <f>K23+K24+K25+K26</f>
        <v>179</v>
      </c>
      <c r="M23" s="8" t="s">
        <v>12</v>
      </c>
      <c r="N23" s="9">
        <f t="shared" si="1"/>
        <v>0</v>
      </c>
      <c r="O23" s="113">
        <f>N23+N24+N25+N26</f>
        <v>1</v>
      </c>
      <c r="P23" s="43">
        <v>4</v>
      </c>
      <c r="Q23" s="43">
        <v>7</v>
      </c>
      <c r="R23" s="117">
        <f>P23+Q23</f>
        <v>11</v>
      </c>
    </row>
    <row r="24" spans="2:18" ht="19.5" customHeight="1">
      <c r="B24" s="86"/>
      <c r="C24" s="35"/>
      <c r="D24" s="3" t="s">
        <v>13</v>
      </c>
      <c r="E24" s="4">
        <v>17</v>
      </c>
      <c r="F24" s="52"/>
      <c r="G24" s="3" t="s">
        <v>13</v>
      </c>
      <c r="H24" s="4">
        <v>367</v>
      </c>
      <c r="I24" s="38"/>
      <c r="J24" s="3" t="s">
        <v>13</v>
      </c>
      <c r="K24" s="4">
        <v>17</v>
      </c>
      <c r="L24" s="41"/>
      <c r="M24" s="3" t="s">
        <v>13</v>
      </c>
      <c r="N24" s="2">
        <f t="shared" si="1"/>
        <v>0</v>
      </c>
      <c r="O24" s="38"/>
      <c r="P24" s="44"/>
      <c r="Q24" s="44"/>
      <c r="R24" s="115"/>
    </row>
    <row r="25" spans="2:18" ht="19.5" customHeight="1">
      <c r="B25" s="86"/>
      <c r="C25" s="35"/>
      <c r="D25" s="3" t="s">
        <v>14</v>
      </c>
      <c r="E25" s="4">
        <v>134</v>
      </c>
      <c r="F25" s="52"/>
      <c r="G25" s="3" t="s">
        <v>14</v>
      </c>
      <c r="H25" s="5">
        <v>1371</v>
      </c>
      <c r="I25" s="38"/>
      <c r="J25" s="3" t="s">
        <v>14</v>
      </c>
      <c r="K25" s="4">
        <v>134</v>
      </c>
      <c r="L25" s="41"/>
      <c r="M25" s="3" t="s">
        <v>14</v>
      </c>
      <c r="N25" s="2">
        <f t="shared" si="1"/>
        <v>0</v>
      </c>
      <c r="O25" s="38"/>
      <c r="P25" s="44"/>
      <c r="Q25" s="44"/>
      <c r="R25" s="115"/>
    </row>
    <row r="26" spans="2:18" ht="19.5" customHeight="1" thickBot="1">
      <c r="B26" s="87"/>
      <c r="C26" s="36"/>
      <c r="D26" s="6" t="s">
        <v>15</v>
      </c>
      <c r="E26" s="7">
        <v>26</v>
      </c>
      <c r="F26" s="53"/>
      <c r="G26" s="6" t="s">
        <v>15</v>
      </c>
      <c r="H26" s="7">
        <v>214</v>
      </c>
      <c r="I26" s="39"/>
      <c r="J26" s="6" t="s">
        <v>15</v>
      </c>
      <c r="K26" s="7">
        <v>25</v>
      </c>
      <c r="L26" s="42"/>
      <c r="M26" s="6" t="s">
        <v>15</v>
      </c>
      <c r="N26" s="7">
        <f t="shared" si="1"/>
        <v>1</v>
      </c>
      <c r="O26" s="39"/>
      <c r="P26" s="45"/>
      <c r="Q26" s="45"/>
      <c r="R26" s="116"/>
    </row>
    <row r="27" spans="2:18" ht="19.5" customHeight="1" thickTop="1">
      <c r="B27" s="86" t="s">
        <v>24</v>
      </c>
      <c r="C27" s="35">
        <v>2</v>
      </c>
      <c r="D27" s="1" t="s">
        <v>12</v>
      </c>
      <c r="E27" s="2">
        <v>0</v>
      </c>
      <c r="F27" s="52">
        <f>E27+E28+E29+E30</f>
        <v>165</v>
      </c>
      <c r="G27" s="1" t="s">
        <v>12</v>
      </c>
      <c r="H27" s="2">
        <v>0</v>
      </c>
      <c r="I27" s="38">
        <f>H27+H28+H29+H30</f>
        <v>1179</v>
      </c>
      <c r="J27" s="1" t="s">
        <v>12</v>
      </c>
      <c r="K27" s="2">
        <v>0</v>
      </c>
      <c r="L27" s="41">
        <f>K27+K28+K29+K30</f>
        <v>165</v>
      </c>
      <c r="M27" s="1" t="s">
        <v>12</v>
      </c>
      <c r="N27" s="2">
        <f t="shared" si="1"/>
        <v>0</v>
      </c>
      <c r="O27" s="38">
        <f>N27+N28+N29+N30</f>
        <v>0</v>
      </c>
      <c r="P27" s="44">
        <v>10</v>
      </c>
      <c r="Q27" s="44">
        <v>7</v>
      </c>
      <c r="R27" s="115">
        <f>SUM(P27:Q30)</f>
        <v>17</v>
      </c>
    </row>
    <row r="28" spans="2:18" ht="19.5" customHeight="1">
      <c r="B28" s="86"/>
      <c r="C28" s="35"/>
      <c r="D28" s="3" t="s">
        <v>13</v>
      </c>
      <c r="E28" s="4">
        <v>0</v>
      </c>
      <c r="F28" s="52"/>
      <c r="G28" s="3" t="s">
        <v>13</v>
      </c>
      <c r="H28" s="4">
        <v>0</v>
      </c>
      <c r="I28" s="38"/>
      <c r="J28" s="3" t="s">
        <v>13</v>
      </c>
      <c r="K28" s="4">
        <v>0</v>
      </c>
      <c r="L28" s="41"/>
      <c r="M28" s="3" t="s">
        <v>13</v>
      </c>
      <c r="N28" s="2">
        <f t="shared" si="1"/>
        <v>0</v>
      </c>
      <c r="O28" s="38"/>
      <c r="P28" s="44"/>
      <c r="Q28" s="44"/>
      <c r="R28" s="115"/>
    </row>
    <row r="29" spans="2:18" ht="19.5" customHeight="1">
      <c r="B29" s="86"/>
      <c r="C29" s="35"/>
      <c r="D29" s="3" t="s">
        <v>14</v>
      </c>
      <c r="E29" s="4">
        <v>0</v>
      </c>
      <c r="F29" s="52"/>
      <c r="G29" s="3" t="s">
        <v>14</v>
      </c>
      <c r="H29" s="5">
        <v>0</v>
      </c>
      <c r="I29" s="38"/>
      <c r="J29" s="3" t="s">
        <v>14</v>
      </c>
      <c r="K29" s="4">
        <v>0</v>
      </c>
      <c r="L29" s="41"/>
      <c r="M29" s="3" t="s">
        <v>14</v>
      </c>
      <c r="N29" s="2">
        <f t="shared" si="1"/>
        <v>0</v>
      </c>
      <c r="O29" s="38"/>
      <c r="P29" s="44"/>
      <c r="Q29" s="44"/>
      <c r="R29" s="115"/>
    </row>
    <row r="30" spans="2:18" ht="19.5" customHeight="1" thickBot="1">
      <c r="B30" s="87"/>
      <c r="C30" s="36"/>
      <c r="D30" s="6" t="s">
        <v>15</v>
      </c>
      <c r="E30" s="7">
        <v>165</v>
      </c>
      <c r="F30" s="53"/>
      <c r="G30" s="6" t="s">
        <v>15</v>
      </c>
      <c r="H30" s="7">
        <v>1179</v>
      </c>
      <c r="I30" s="39"/>
      <c r="J30" s="6" t="s">
        <v>15</v>
      </c>
      <c r="K30" s="7">
        <v>165</v>
      </c>
      <c r="L30" s="42"/>
      <c r="M30" s="6" t="s">
        <v>15</v>
      </c>
      <c r="N30" s="7">
        <f t="shared" si="1"/>
        <v>0</v>
      </c>
      <c r="O30" s="39"/>
      <c r="P30" s="45"/>
      <c r="Q30" s="45"/>
      <c r="R30" s="116"/>
    </row>
    <row r="31" spans="2:18" ht="19.5" customHeight="1" thickTop="1">
      <c r="B31" s="93" t="s">
        <v>16</v>
      </c>
      <c r="C31" s="77">
        <f>SUM(C7:C30)</f>
        <v>342</v>
      </c>
      <c r="D31" s="10" t="s">
        <v>12</v>
      </c>
      <c r="E31" s="11">
        <f>SUMIF(D7:D30,"=ΠΕ",E7:E30)</f>
        <v>136</v>
      </c>
      <c r="F31" s="77">
        <f>SUM(E31:E34)</f>
        <v>2082</v>
      </c>
      <c r="G31" s="10" t="s">
        <v>12</v>
      </c>
      <c r="H31" s="11">
        <f>SUMIF(G7:G30,"=ΠΕ",H7:H30)</f>
        <v>2037</v>
      </c>
      <c r="I31" s="96">
        <f>SUM(H31:H34)</f>
        <v>35052</v>
      </c>
      <c r="J31" s="10" t="s">
        <v>12</v>
      </c>
      <c r="K31" s="11">
        <f>SUMIF(J7:J30,"=ΠΕ",K7:K30)</f>
        <v>131</v>
      </c>
      <c r="L31" s="99">
        <f>SUM(K31:K34)</f>
        <v>2025</v>
      </c>
      <c r="M31" s="10" t="s">
        <v>12</v>
      </c>
      <c r="N31" s="11">
        <f>SUMIF(M7:M30,"=ΠΕ",N7:N30)</f>
        <v>5</v>
      </c>
      <c r="O31" s="96">
        <f>SUM(N31:N34)</f>
        <v>57</v>
      </c>
      <c r="P31" s="46">
        <f>SUM(P7:P30)</f>
        <v>40</v>
      </c>
      <c r="Q31" s="46">
        <f>SUM(Q7:Q30)</f>
        <v>94</v>
      </c>
      <c r="R31" s="46">
        <f>SUM(R7:R30)</f>
        <v>134</v>
      </c>
    </row>
    <row r="32" spans="2:18" ht="19.5" customHeight="1">
      <c r="B32" s="94"/>
      <c r="C32" s="78"/>
      <c r="D32" s="12" t="s">
        <v>13</v>
      </c>
      <c r="E32" s="13">
        <f>SUMIF(D7:D30,"=ΤΕ",E7:E30)</f>
        <v>289</v>
      </c>
      <c r="F32" s="78"/>
      <c r="G32" s="12" t="s">
        <v>13</v>
      </c>
      <c r="H32" s="14">
        <f>SUMIF(G7:G30,"=ΤΕ",H7:H30)</f>
        <v>4567</v>
      </c>
      <c r="I32" s="97"/>
      <c r="J32" s="12" t="s">
        <v>13</v>
      </c>
      <c r="K32" s="14">
        <f>SUMIF(J7:J30,"=ΤΕ",K7:K30)</f>
        <v>288</v>
      </c>
      <c r="L32" s="100"/>
      <c r="M32" s="12" t="s">
        <v>13</v>
      </c>
      <c r="N32" s="14">
        <f>SUMIF(M7:M30,"=ΤΕ",N7:N30)</f>
        <v>1</v>
      </c>
      <c r="O32" s="97"/>
      <c r="P32" s="47"/>
      <c r="Q32" s="47"/>
      <c r="R32" s="47"/>
    </row>
    <row r="33" spans="2:18" ht="19.5" customHeight="1">
      <c r="B33" s="94"/>
      <c r="C33" s="78"/>
      <c r="D33" s="12" t="s">
        <v>14</v>
      </c>
      <c r="E33" s="13">
        <f>SUMIF(D7:D30,"=ΔΕ",E7:E30)</f>
        <v>1024</v>
      </c>
      <c r="F33" s="78"/>
      <c r="G33" s="12" t="s">
        <v>14</v>
      </c>
      <c r="H33" s="14">
        <f>SUMIF(G7:G30,"=ΔΕ",H7:H30)</f>
        <v>14964</v>
      </c>
      <c r="I33" s="97"/>
      <c r="J33" s="12" t="s">
        <v>14</v>
      </c>
      <c r="K33" s="14">
        <f>SUMIF(J7:J30,"=ΔΕ",K7:K30)</f>
        <v>1000</v>
      </c>
      <c r="L33" s="100"/>
      <c r="M33" s="12" t="s">
        <v>14</v>
      </c>
      <c r="N33" s="14">
        <f>SUMIF(M7:M30,"=ΔΕ",N7:N30)</f>
        <v>24</v>
      </c>
      <c r="O33" s="97"/>
      <c r="P33" s="47"/>
      <c r="Q33" s="47"/>
      <c r="R33" s="47"/>
    </row>
    <row r="34" spans="2:18" ht="27.75" customHeight="1">
      <c r="B34" s="94"/>
      <c r="C34" s="78"/>
      <c r="D34" s="28" t="s">
        <v>15</v>
      </c>
      <c r="E34" s="29">
        <f>SUMIF(D7:D30,"=ΥΕ",E7:E30)</f>
        <v>633</v>
      </c>
      <c r="F34" s="78"/>
      <c r="G34" s="28" t="s">
        <v>15</v>
      </c>
      <c r="H34" s="30">
        <f>SUMIF(G7:G30,"=ΥΕ",H7:H30)</f>
        <v>13484</v>
      </c>
      <c r="I34" s="97"/>
      <c r="J34" s="28" t="s">
        <v>15</v>
      </c>
      <c r="K34" s="30">
        <f>SUMIF(J7:J30,"=ΥΕ",K7:K30)</f>
        <v>606</v>
      </c>
      <c r="L34" s="100"/>
      <c r="M34" s="28" t="s">
        <v>15</v>
      </c>
      <c r="N34" s="30">
        <f>SUMIF(M7:M30,"=ΥΕ",N7:N30)</f>
        <v>27</v>
      </c>
      <c r="O34" s="97"/>
      <c r="P34" s="48"/>
      <c r="Q34" s="48"/>
      <c r="R34" s="48"/>
    </row>
    <row r="35" spans="2:18" ht="27.75" customHeight="1">
      <c r="B35" s="124" t="s">
        <v>25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</row>
    <row r="36" spans="2:18" ht="19.5" customHeight="1">
      <c r="B36" s="73" t="s">
        <v>18</v>
      </c>
      <c r="C36" s="115">
        <v>2</v>
      </c>
      <c r="D36" s="1" t="s">
        <v>12</v>
      </c>
      <c r="E36" s="2">
        <v>2</v>
      </c>
      <c r="F36" s="51">
        <f>E36+E37+E38+E39</f>
        <v>6</v>
      </c>
      <c r="G36" s="1" t="s">
        <v>12</v>
      </c>
      <c r="H36" s="2">
        <v>2</v>
      </c>
      <c r="I36" s="51">
        <f>H36+H37+H38+H39</f>
        <v>6</v>
      </c>
      <c r="J36" s="1" t="s">
        <v>12</v>
      </c>
      <c r="K36" s="2">
        <v>2</v>
      </c>
      <c r="L36" s="41">
        <f>K36+K37+K38+K39</f>
        <v>6</v>
      </c>
      <c r="M36" s="1" t="s">
        <v>12</v>
      </c>
      <c r="N36" s="2">
        <f aca="true" t="shared" si="2" ref="N36:N63">E36-K36</f>
        <v>0</v>
      </c>
      <c r="O36" s="52">
        <f>N36+N37+N38+N39</f>
        <v>0</v>
      </c>
      <c r="P36" s="44">
        <v>0</v>
      </c>
      <c r="Q36" s="44">
        <v>0</v>
      </c>
      <c r="R36" s="35">
        <f>SUM(P36:Q39)</f>
        <v>0</v>
      </c>
    </row>
    <row r="37" spans="2:18" ht="19.5" customHeight="1">
      <c r="B37" s="74"/>
      <c r="C37" s="123"/>
      <c r="D37" s="3" t="s">
        <v>13</v>
      </c>
      <c r="E37" s="4">
        <v>1</v>
      </c>
      <c r="F37" s="71"/>
      <c r="G37" s="3" t="s">
        <v>13</v>
      </c>
      <c r="H37" s="4">
        <v>1</v>
      </c>
      <c r="I37" s="52"/>
      <c r="J37" s="3" t="s">
        <v>13</v>
      </c>
      <c r="K37" s="4">
        <v>1</v>
      </c>
      <c r="L37" s="41"/>
      <c r="M37" s="3" t="s">
        <v>13</v>
      </c>
      <c r="N37" s="4">
        <f t="shared" si="2"/>
        <v>0</v>
      </c>
      <c r="O37" s="52"/>
      <c r="P37" s="44"/>
      <c r="Q37" s="44"/>
      <c r="R37" s="35"/>
    </row>
    <row r="38" spans="2:18" ht="19.5" customHeight="1">
      <c r="B38" s="74"/>
      <c r="C38" s="123"/>
      <c r="D38" s="3" t="s">
        <v>14</v>
      </c>
      <c r="E38" s="4">
        <v>0</v>
      </c>
      <c r="F38" s="71"/>
      <c r="G38" s="3" t="s">
        <v>14</v>
      </c>
      <c r="H38" s="5">
        <v>0</v>
      </c>
      <c r="I38" s="52"/>
      <c r="J38" s="3" t="s">
        <v>14</v>
      </c>
      <c r="K38" s="4">
        <v>0</v>
      </c>
      <c r="L38" s="41"/>
      <c r="M38" s="3" t="s">
        <v>14</v>
      </c>
      <c r="N38" s="4">
        <f t="shared" si="2"/>
        <v>0</v>
      </c>
      <c r="O38" s="52"/>
      <c r="P38" s="44"/>
      <c r="Q38" s="44"/>
      <c r="R38" s="35"/>
    </row>
    <row r="39" spans="2:18" ht="19.5" customHeight="1" thickBot="1">
      <c r="B39" s="75"/>
      <c r="C39" s="123"/>
      <c r="D39" s="26" t="s">
        <v>15</v>
      </c>
      <c r="E39" s="5">
        <v>3</v>
      </c>
      <c r="F39" s="72"/>
      <c r="G39" s="26" t="s">
        <v>15</v>
      </c>
      <c r="H39" s="5">
        <v>3</v>
      </c>
      <c r="I39" s="53"/>
      <c r="J39" s="26" t="s">
        <v>15</v>
      </c>
      <c r="K39" s="5">
        <v>3</v>
      </c>
      <c r="L39" s="41"/>
      <c r="M39" s="26" t="s">
        <v>15</v>
      </c>
      <c r="N39" s="5">
        <f t="shared" si="2"/>
        <v>0</v>
      </c>
      <c r="O39" s="52"/>
      <c r="P39" s="44"/>
      <c r="Q39" s="44"/>
      <c r="R39" s="35"/>
    </row>
    <row r="40" spans="2:18" ht="19.5" customHeight="1" thickTop="1">
      <c r="B40" s="73" t="s">
        <v>19</v>
      </c>
      <c r="C40" s="130">
        <v>1</v>
      </c>
      <c r="D40" s="8" t="s">
        <v>12</v>
      </c>
      <c r="E40" s="9">
        <v>0</v>
      </c>
      <c r="F40" s="67">
        <f>E40+E41+E42+E43</f>
        <v>17</v>
      </c>
      <c r="G40" s="8" t="s">
        <v>12</v>
      </c>
      <c r="H40" s="9">
        <v>0</v>
      </c>
      <c r="I40" s="67">
        <f>H40+H41+H42+H43</f>
        <v>17</v>
      </c>
      <c r="J40" s="8" t="s">
        <v>12</v>
      </c>
      <c r="K40" s="9">
        <v>0</v>
      </c>
      <c r="L40" s="105">
        <f>K40+K41+K42+K43</f>
        <v>17</v>
      </c>
      <c r="M40" s="8" t="s">
        <v>12</v>
      </c>
      <c r="N40" s="9">
        <f t="shared" si="2"/>
        <v>0</v>
      </c>
      <c r="O40" s="67">
        <f>N40+N41+N42+N43</f>
        <v>0</v>
      </c>
      <c r="P40" s="43">
        <v>0</v>
      </c>
      <c r="Q40" s="43">
        <v>0</v>
      </c>
      <c r="R40" s="76">
        <f>P40+Q40</f>
        <v>0</v>
      </c>
    </row>
    <row r="41" spans="2:18" ht="19.5" customHeight="1">
      <c r="B41" s="74"/>
      <c r="C41" s="69"/>
      <c r="D41" s="3" t="s">
        <v>13</v>
      </c>
      <c r="E41" s="4">
        <v>0</v>
      </c>
      <c r="F41" s="71"/>
      <c r="G41" s="3" t="s">
        <v>13</v>
      </c>
      <c r="H41" s="4">
        <v>0</v>
      </c>
      <c r="I41" s="52"/>
      <c r="J41" s="3" t="s">
        <v>13</v>
      </c>
      <c r="K41" s="4">
        <v>0</v>
      </c>
      <c r="L41" s="41"/>
      <c r="M41" s="3" t="s">
        <v>13</v>
      </c>
      <c r="N41" s="4">
        <f t="shared" si="2"/>
        <v>0</v>
      </c>
      <c r="O41" s="52"/>
      <c r="P41" s="44"/>
      <c r="Q41" s="44"/>
      <c r="R41" s="35"/>
    </row>
    <row r="42" spans="2:18" ht="19.5" customHeight="1">
      <c r="B42" s="74"/>
      <c r="C42" s="69"/>
      <c r="D42" s="3" t="s">
        <v>14</v>
      </c>
      <c r="E42" s="4">
        <v>17</v>
      </c>
      <c r="F42" s="71"/>
      <c r="G42" s="3" t="s">
        <v>14</v>
      </c>
      <c r="H42" s="4">
        <v>17</v>
      </c>
      <c r="I42" s="52"/>
      <c r="J42" s="3" t="s">
        <v>14</v>
      </c>
      <c r="K42" s="4">
        <v>17</v>
      </c>
      <c r="L42" s="41"/>
      <c r="M42" s="3" t="s">
        <v>14</v>
      </c>
      <c r="N42" s="4">
        <f t="shared" si="2"/>
        <v>0</v>
      </c>
      <c r="O42" s="52"/>
      <c r="P42" s="44"/>
      <c r="Q42" s="44"/>
      <c r="R42" s="35"/>
    </row>
    <row r="43" spans="2:18" ht="19.5" customHeight="1" thickBot="1">
      <c r="B43" s="75"/>
      <c r="C43" s="70"/>
      <c r="D43" s="6" t="s">
        <v>15</v>
      </c>
      <c r="E43" s="7">
        <v>0</v>
      </c>
      <c r="F43" s="72"/>
      <c r="G43" s="6" t="s">
        <v>15</v>
      </c>
      <c r="H43" s="7">
        <v>0</v>
      </c>
      <c r="I43" s="53"/>
      <c r="J43" s="6" t="s">
        <v>15</v>
      </c>
      <c r="K43" s="7">
        <v>0</v>
      </c>
      <c r="L43" s="42"/>
      <c r="M43" s="6" t="s">
        <v>15</v>
      </c>
      <c r="N43" s="7">
        <f t="shared" si="2"/>
        <v>0</v>
      </c>
      <c r="O43" s="53"/>
      <c r="P43" s="45"/>
      <c r="Q43" s="45"/>
      <c r="R43" s="36"/>
    </row>
    <row r="44" spans="2:18" ht="19.5" customHeight="1" thickBot="1" thickTop="1">
      <c r="B44" s="73" t="s">
        <v>28</v>
      </c>
      <c r="C44" s="130">
        <v>5</v>
      </c>
      <c r="D44" s="8" t="s">
        <v>12</v>
      </c>
      <c r="E44" s="9">
        <v>10</v>
      </c>
      <c r="F44" s="67">
        <f>E44+E45+E46+E47</f>
        <v>67</v>
      </c>
      <c r="G44" s="8" t="s">
        <v>12</v>
      </c>
      <c r="H44" s="9">
        <v>11</v>
      </c>
      <c r="I44" s="54">
        <f>H44+H45+H46+H47</f>
        <v>557</v>
      </c>
      <c r="J44" s="8" t="s">
        <v>12</v>
      </c>
      <c r="K44" s="9">
        <v>10</v>
      </c>
      <c r="L44" s="105">
        <f>K44+K45+K46+K47</f>
        <v>67</v>
      </c>
      <c r="M44" s="8" t="s">
        <v>12</v>
      </c>
      <c r="N44" s="9">
        <f t="shared" si="2"/>
        <v>0</v>
      </c>
      <c r="O44" s="67">
        <f>N44+N45+N46+N47</f>
        <v>0</v>
      </c>
      <c r="P44" s="43">
        <v>4</v>
      </c>
      <c r="Q44" s="43">
        <v>9</v>
      </c>
      <c r="R44" s="76">
        <f>P44+Q44</f>
        <v>13</v>
      </c>
    </row>
    <row r="45" spans="2:18" ht="19.5" customHeight="1" thickBot="1" thickTop="1">
      <c r="B45" s="74"/>
      <c r="C45" s="69"/>
      <c r="D45" s="3" t="s">
        <v>13</v>
      </c>
      <c r="E45" s="4">
        <v>0</v>
      </c>
      <c r="F45" s="71"/>
      <c r="G45" s="3" t="s">
        <v>13</v>
      </c>
      <c r="H45" s="4">
        <v>0</v>
      </c>
      <c r="I45" s="54"/>
      <c r="J45" s="3" t="s">
        <v>13</v>
      </c>
      <c r="K45" s="4">
        <v>0</v>
      </c>
      <c r="L45" s="41"/>
      <c r="M45" s="3" t="s">
        <v>13</v>
      </c>
      <c r="N45" s="4">
        <f t="shared" si="2"/>
        <v>0</v>
      </c>
      <c r="O45" s="52"/>
      <c r="P45" s="44"/>
      <c r="Q45" s="44"/>
      <c r="R45" s="35"/>
    </row>
    <row r="46" spans="2:18" ht="19.5" customHeight="1" thickBot="1" thickTop="1">
      <c r="B46" s="74"/>
      <c r="C46" s="69"/>
      <c r="D46" s="3" t="s">
        <v>14</v>
      </c>
      <c r="E46" s="4">
        <v>6</v>
      </c>
      <c r="F46" s="71"/>
      <c r="G46" s="3" t="s">
        <v>14</v>
      </c>
      <c r="H46" s="4">
        <v>45</v>
      </c>
      <c r="I46" s="54"/>
      <c r="J46" s="3" t="s">
        <v>14</v>
      </c>
      <c r="K46" s="4">
        <v>6</v>
      </c>
      <c r="L46" s="41"/>
      <c r="M46" s="3" t="s">
        <v>14</v>
      </c>
      <c r="N46" s="4">
        <f t="shared" si="2"/>
        <v>0</v>
      </c>
      <c r="O46" s="52"/>
      <c r="P46" s="44"/>
      <c r="Q46" s="44"/>
      <c r="R46" s="35"/>
    </row>
    <row r="47" spans="2:18" ht="19.5" customHeight="1" thickBot="1" thickTop="1">
      <c r="B47" s="75"/>
      <c r="C47" s="70"/>
      <c r="D47" s="6" t="s">
        <v>15</v>
      </c>
      <c r="E47" s="7">
        <v>51</v>
      </c>
      <c r="F47" s="72"/>
      <c r="G47" s="6" t="s">
        <v>15</v>
      </c>
      <c r="H47" s="7">
        <v>501</v>
      </c>
      <c r="I47" s="54"/>
      <c r="J47" s="6" t="s">
        <v>15</v>
      </c>
      <c r="K47" s="7">
        <v>51</v>
      </c>
      <c r="L47" s="42"/>
      <c r="M47" s="6" t="s">
        <v>15</v>
      </c>
      <c r="N47" s="7">
        <f t="shared" si="2"/>
        <v>0</v>
      </c>
      <c r="O47" s="53"/>
      <c r="P47" s="45"/>
      <c r="Q47" s="45"/>
      <c r="R47" s="36"/>
    </row>
    <row r="48" spans="2:18" ht="19.5" customHeight="1" thickBot="1" thickTop="1">
      <c r="B48" s="73" t="s">
        <v>20</v>
      </c>
      <c r="C48" s="68">
        <v>472</v>
      </c>
      <c r="D48" s="3" t="s">
        <v>12</v>
      </c>
      <c r="E48" s="4">
        <v>617</v>
      </c>
      <c r="F48" s="67">
        <f>E48+E49+E50+E51</f>
        <v>2331</v>
      </c>
      <c r="G48" s="3" t="s">
        <v>12</v>
      </c>
      <c r="H48" s="4">
        <v>13030</v>
      </c>
      <c r="I48" s="54">
        <f>H48+H49+H50+H51</f>
        <v>40875</v>
      </c>
      <c r="J48" s="3" t="s">
        <v>12</v>
      </c>
      <c r="K48" s="4">
        <v>606</v>
      </c>
      <c r="L48" s="105">
        <f>K48+K49+K50+K51</f>
        <v>2277</v>
      </c>
      <c r="M48" s="3" t="s">
        <v>12</v>
      </c>
      <c r="N48" s="4">
        <f t="shared" si="2"/>
        <v>11</v>
      </c>
      <c r="O48" s="67">
        <f>N48+N49+N50+N51</f>
        <v>54</v>
      </c>
      <c r="P48" s="49">
        <v>165</v>
      </c>
      <c r="Q48" s="49">
        <v>418</v>
      </c>
      <c r="R48" s="76">
        <f>P48+Q48</f>
        <v>583</v>
      </c>
    </row>
    <row r="49" spans="2:18" ht="19.5" customHeight="1" thickBot="1" thickTop="1">
      <c r="B49" s="74"/>
      <c r="C49" s="69"/>
      <c r="D49" s="3" t="s">
        <v>13</v>
      </c>
      <c r="E49" s="4">
        <v>218</v>
      </c>
      <c r="F49" s="71"/>
      <c r="G49" s="3" t="s">
        <v>13</v>
      </c>
      <c r="H49" s="4">
        <v>5990</v>
      </c>
      <c r="I49" s="54"/>
      <c r="J49" s="3" t="s">
        <v>13</v>
      </c>
      <c r="K49" s="4">
        <v>213</v>
      </c>
      <c r="L49" s="41"/>
      <c r="M49" s="3" t="s">
        <v>13</v>
      </c>
      <c r="N49" s="4">
        <f t="shared" si="2"/>
        <v>5</v>
      </c>
      <c r="O49" s="52"/>
      <c r="P49" s="44"/>
      <c r="Q49" s="44"/>
      <c r="R49" s="35"/>
    </row>
    <row r="50" spans="2:18" ht="19.5" customHeight="1" thickBot="1" thickTop="1">
      <c r="B50" s="74"/>
      <c r="C50" s="69"/>
      <c r="D50" s="3" t="s">
        <v>14</v>
      </c>
      <c r="E50" s="4">
        <v>943</v>
      </c>
      <c r="F50" s="71"/>
      <c r="G50" s="3" t="s">
        <v>14</v>
      </c>
      <c r="H50" s="4">
        <v>12353</v>
      </c>
      <c r="I50" s="54"/>
      <c r="J50" s="3" t="s">
        <v>14</v>
      </c>
      <c r="K50" s="4">
        <v>914</v>
      </c>
      <c r="L50" s="41"/>
      <c r="M50" s="3" t="s">
        <v>14</v>
      </c>
      <c r="N50" s="4">
        <f t="shared" si="2"/>
        <v>29</v>
      </c>
      <c r="O50" s="52"/>
      <c r="P50" s="44"/>
      <c r="Q50" s="44"/>
      <c r="R50" s="35"/>
    </row>
    <row r="51" spans="2:18" ht="19.5" customHeight="1" thickBot="1" thickTop="1">
      <c r="B51" s="75"/>
      <c r="C51" s="70"/>
      <c r="D51" s="6" t="s">
        <v>15</v>
      </c>
      <c r="E51" s="7">
        <v>553</v>
      </c>
      <c r="F51" s="72"/>
      <c r="G51" s="6" t="s">
        <v>15</v>
      </c>
      <c r="H51" s="7">
        <v>9502</v>
      </c>
      <c r="I51" s="54"/>
      <c r="J51" s="6" t="s">
        <v>15</v>
      </c>
      <c r="K51" s="7">
        <v>544</v>
      </c>
      <c r="L51" s="42"/>
      <c r="M51" s="6" t="s">
        <v>15</v>
      </c>
      <c r="N51" s="7">
        <f t="shared" si="2"/>
        <v>9</v>
      </c>
      <c r="O51" s="53"/>
      <c r="P51" s="45"/>
      <c r="Q51" s="45"/>
      <c r="R51" s="36"/>
    </row>
    <row r="52" spans="2:18" ht="19.5" customHeight="1" thickBot="1" thickTop="1">
      <c r="B52" s="73" t="s">
        <v>29</v>
      </c>
      <c r="C52" s="68">
        <v>2</v>
      </c>
      <c r="D52" s="8" t="s">
        <v>12</v>
      </c>
      <c r="E52" s="4">
        <v>124</v>
      </c>
      <c r="F52" s="67">
        <f>E52+E53+E54+E55</f>
        <v>332</v>
      </c>
      <c r="G52" s="8" t="s">
        <v>12</v>
      </c>
      <c r="H52" s="4">
        <v>1506</v>
      </c>
      <c r="I52" s="54">
        <f>H52+H53+H54+H55</f>
        <v>2464</v>
      </c>
      <c r="J52" s="8" t="s">
        <v>12</v>
      </c>
      <c r="K52" s="4">
        <v>124</v>
      </c>
      <c r="L52" s="105">
        <f>K52+K53+K54+K55</f>
        <v>332</v>
      </c>
      <c r="M52" s="8" t="s">
        <v>12</v>
      </c>
      <c r="N52" s="4">
        <f t="shared" si="2"/>
        <v>0</v>
      </c>
      <c r="O52" s="67">
        <f>N52+N53+N54+N55</f>
        <v>0</v>
      </c>
      <c r="P52" s="49">
        <v>19</v>
      </c>
      <c r="Q52" s="49">
        <v>77</v>
      </c>
      <c r="R52" s="76">
        <f>P52+Q52</f>
        <v>96</v>
      </c>
    </row>
    <row r="53" spans="2:18" ht="19.5" customHeight="1" thickBot="1" thickTop="1">
      <c r="B53" s="74"/>
      <c r="C53" s="69"/>
      <c r="D53" s="3" t="s">
        <v>13</v>
      </c>
      <c r="E53" s="4">
        <v>45</v>
      </c>
      <c r="F53" s="71"/>
      <c r="G53" s="3" t="s">
        <v>13</v>
      </c>
      <c r="H53" s="4">
        <v>163</v>
      </c>
      <c r="I53" s="54"/>
      <c r="J53" s="3" t="s">
        <v>13</v>
      </c>
      <c r="K53" s="4">
        <v>45</v>
      </c>
      <c r="L53" s="41"/>
      <c r="M53" s="3" t="s">
        <v>13</v>
      </c>
      <c r="N53" s="4">
        <f t="shared" si="2"/>
        <v>0</v>
      </c>
      <c r="O53" s="52"/>
      <c r="P53" s="44"/>
      <c r="Q53" s="44"/>
      <c r="R53" s="35"/>
    </row>
    <row r="54" spans="2:18" ht="19.5" customHeight="1" thickBot="1" thickTop="1">
      <c r="B54" s="74"/>
      <c r="C54" s="69"/>
      <c r="D54" s="3" t="s">
        <v>14</v>
      </c>
      <c r="E54" s="4">
        <v>163</v>
      </c>
      <c r="F54" s="71"/>
      <c r="G54" s="3" t="s">
        <v>14</v>
      </c>
      <c r="H54" s="4">
        <v>795</v>
      </c>
      <c r="I54" s="54"/>
      <c r="J54" s="3" t="s">
        <v>14</v>
      </c>
      <c r="K54" s="4">
        <v>163</v>
      </c>
      <c r="L54" s="41"/>
      <c r="M54" s="3" t="s">
        <v>14</v>
      </c>
      <c r="N54" s="4">
        <f t="shared" si="2"/>
        <v>0</v>
      </c>
      <c r="O54" s="52"/>
      <c r="P54" s="44"/>
      <c r="Q54" s="44"/>
      <c r="R54" s="35"/>
    </row>
    <row r="55" spans="2:18" ht="19.5" customHeight="1" thickBot="1" thickTop="1">
      <c r="B55" s="75"/>
      <c r="C55" s="70"/>
      <c r="D55" s="3" t="s">
        <v>15</v>
      </c>
      <c r="E55" s="7">
        <v>0</v>
      </c>
      <c r="F55" s="72"/>
      <c r="G55" s="3" t="s">
        <v>15</v>
      </c>
      <c r="H55" s="7">
        <v>0</v>
      </c>
      <c r="I55" s="54"/>
      <c r="J55" s="3" t="s">
        <v>15</v>
      </c>
      <c r="K55" s="7">
        <v>0</v>
      </c>
      <c r="L55" s="42"/>
      <c r="M55" s="3" t="s">
        <v>15</v>
      </c>
      <c r="N55" s="7">
        <f t="shared" si="2"/>
        <v>0</v>
      </c>
      <c r="O55" s="53"/>
      <c r="P55" s="45"/>
      <c r="Q55" s="45"/>
      <c r="R55" s="36"/>
    </row>
    <row r="56" spans="2:18" ht="19.5" customHeight="1" thickBot="1" thickTop="1">
      <c r="B56" s="85" t="s">
        <v>21</v>
      </c>
      <c r="C56" s="117">
        <v>9</v>
      </c>
      <c r="D56" s="8" t="s">
        <v>12</v>
      </c>
      <c r="E56" s="9">
        <v>41</v>
      </c>
      <c r="F56" s="52">
        <f>E56+E57+E58+E59</f>
        <v>687</v>
      </c>
      <c r="G56" s="8" t="s">
        <v>12</v>
      </c>
      <c r="H56" s="9">
        <v>729</v>
      </c>
      <c r="I56" s="54">
        <f>H56+H57+H58+H59</f>
        <v>6295</v>
      </c>
      <c r="J56" s="8" t="s">
        <v>12</v>
      </c>
      <c r="K56" s="9">
        <v>41</v>
      </c>
      <c r="L56" s="105">
        <f>K56+K57+K58+K59</f>
        <v>687</v>
      </c>
      <c r="M56" s="8" t="s">
        <v>12</v>
      </c>
      <c r="N56" s="9">
        <f t="shared" si="2"/>
        <v>0</v>
      </c>
      <c r="O56" s="67">
        <f>N56+N57+N58+N59</f>
        <v>0</v>
      </c>
      <c r="P56" s="43">
        <v>26</v>
      </c>
      <c r="Q56" s="43">
        <v>48</v>
      </c>
      <c r="R56" s="76">
        <f>P56+Q56</f>
        <v>74</v>
      </c>
    </row>
    <row r="57" spans="2:18" ht="19.5" customHeight="1" thickBot="1" thickTop="1">
      <c r="B57" s="86"/>
      <c r="C57" s="123"/>
      <c r="D57" s="3" t="s">
        <v>13</v>
      </c>
      <c r="E57" s="4">
        <v>66</v>
      </c>
      <c r="F57" s="71"/>
      <c r="G57" s="3" t="s">
        <v>13</v>
      </c>
      <c r="H57" s="4">
        <v>587</v>
      </c>
      <c r="I57" s="54"/>
      <c r="J57" s="3" t="s">
        <v>13</v>
      </c>
      <c r="K57" s="4">
        <v>66</v>
      </c>
      <c r="L57" s="41"/>
      <c r="M57" s="3" t="s">
        <v>13</v>
      </c>
      <c r="N57" s="4">
        <f t="shared" si="2"/>
        <v>0</v>
      </c>
      <c r="O57" s="52"/>
      <c r="P57" s="44"/>
      <c r="Q57" s="44"/>
      <c r="R57" s="35"/>
    </row>
    <row r="58" spans="2:18" ht="19.5" customHeight="1" thickBot="1" thickTop="1">
      <c r="B58" s="86"/>
      <c r="C58" s="123"/>
      <c r="D58" s="3" t="s">
        <v>14</v>
      </c>
      <c r="E58" s="4">
        <v>295</v>
      </c>
      <c r="F58" s="71"/>
      <c r="G58" s="3" t="s">
        <v>14</v>
      </c>
      <c r="H58" s="4">
        <v>2977</v>
      </c>
      <c r="I58" s="54"/>
      <c r="J58" s="3" t="s">
        <v>14</v>
      </c>
      <c r="K58" s="4">
        <v>295</v>
      </c>
      <c r="L58" s="41"/>
      <c r="M58" s="3" t="s">
        <v>14</v>
      </c>
      <c r="N58" s="4">
        <f t="shared" si="2"/>
        <v>0</v>
      </c>
      <c r="O58" s="52"/>
      <c r="P58" s="44"/>
      <c r="Q58" s="44"/>
      <c r="R58" s="35"/>
    </row>
    <row r="59" spans="2:18" ht="19.5" customHeight="1" thickBot="1" thickTop="1">
      <c r="B59" s="119"/>
      <c r="C59" s="129"/>
      <c r="D59" s="3" t="s">
        <v>15</v>
      </c>
      <c r="E59" s="4">
        <v>285</v>
      </c>
      <c r="F59" s="72"/>
      <c r="G59" s="3" t="s">
        <v>15</v>
      </c>
      <c r="H59" s="4">
        <v>2002</v>
      </c>
      <c r="I59" s="54"/>
      <c r="J59" s="3" t="s">
        <v>15</v>
      </c>
      <c r="K59" s="4">
        <v>285</v>
      </c>
      <c r="L59" s="42"/>
      <c r="M59" s="3" t="s">
        <v>15</v>
      </c>
      <c r="N59" s="4">
        <f t="shared" si="2"/>
        <v>0</v>
      </c>
      <c r="O59" s="53"/>
      <c r="P59" s="106"/>
      <c r="Q59" s="106"/>
      <c r="R59" s="36"/>
    </row>
    <row r="60" spans="2:18" ht="19.5" customHeight="1" thickBot="1" thickTop="1">
      <c r="B60" s="85" t="s">
        <v>22</v>
      </c>
      <c r="C60" s="103">
        <v>153</v>
      </c>
      <c r="D60" s="8" t="s">
        <v>12</v>
      </c>
      <c r="E60" s="9">
        <v>491</v>
      </c>
      <c r="F60" s="54">
        <f>E60+E61+E62+E63</f>
        <v>2102</v>
      </c>
      <c r="G60" s="8" t="s">
        <v>12</v>
      </c>
      <c r="H60" s="9">
        <v>3574</v>
      </c>
      <c r="I60" s="54">
        <f>H60+H61+H62+H63</f>
        <v>18679</v>
      </c>
      <c r="J60" s="8" t="s">
        <v>12</v>
      </c>
      <c r="K60" s="9">
        <v>490</v>
      </c>
      <c r="L60" s="105">
        <f>K60+K61+K62+K63</f>
        <v>2101</v>
      </c>
      <c r="M60" s="8" t="s">
        <v>12</v>
      </c>
      <c r="N60" s="9">
        <f t="shared" si="2"/>
        <v>1</v>
      </c>
      <c r="O60" s="67">
        <f>N60+N61+N62+N63</f>
        <v>1</v>
      </c>
      <c r="P60" s="50">
        <v>3</v>
      </c>
      <c r="Q60" s="50">
        <v>68</v>
      </c>
      <c r="R60" s="76">
        <f>P60+Q60</f>
        <v>71</v>
      </c>
    </row>
    <row r="61" spans="2:18" ht="19.5" customHeight="1" thickBot="1" thickTop="1">
      <c r="B61" s="86"/>
      <c r="C61" s="104"/>
      <c r="D61" s="3" t="s">
        <v>13</v>
      </c>
      <c r="E61" s="4">
        <v>47</v>
      </c>
      <c r="F61" s="120"/>
      <c r="G61" s="3" t="s">
        <v>13</v>
      </c>
      <c r="H61" s="4">
        <v>706</v>
      </c>
      <c r="I61" s="54"/>
      <c r="J61" s="3" t="s">
        <v>13</v>
      </c>
      <c r="K61" s="4">
        <v>47</v>
      </c>
      <c r="L61" s="41"/>
      <c r="M61" s="3" t="s">
        <v>13</v>
      </c>
      <c r="N61" s="4">
        <f t="shared" si="2"/>
        <v>0</v>
      </c>
      <c r="O61" s="52"/>
      <c r="P61" s="50"/>
      <c r="Q61" s="50"/>
      <c r="R61" s="35"/>
    </row>
    <row r="62" spans="2:18" ht="19.5" customHeight="1" thickBot="1" thickTop="1">
      <c r="B62" s="86"/>
      <c r="C62" s="104"/>
      <c r="D62" s="3" t="s">
        <v>14</v>
      </c>
      <c r="E62" s="4">
        <v>1501</v>
      </c>
      <c r="F62" s="120"/>
      <c r="G62" s="3" t="s">
        <v>14</v>
      </c>
      <c r="H62" s="4">
        <v>13926</v>
      </c>
      <c r="I62" s="54"/>
      <c r="J62" s="3" t="s">
        <v>14</v>
      </c>
      <c r="K62" s="4">
        <v>1501</v>
      </c>
      <c r="L62" s="41"/>
      <c r="M62" s="3" t="s">
        <v>14</v>
      </c>
      <c r="N62" s="4">
        <f t="shared" si="2"/>
        <v>0</v>
      </c>
      <c r="O62" s="52"/>
      <c r="P62" s="50"/>
      <c r="Q62" s="50"/>
      <c r="R62" s="35"/>
    </row>
    <row r="63" spans="2:18" ht="19.5" customHeight="1" thickBot="1" thickTop="1">
      <c r="B63" s="119"/>
      <c r="C63" s="104"/>
      <c r="D63" s="6" t="s">
        <v>15</v>
      </c>
      <c r="E63" s="7">
        <v>63</v>
      </c>
      <c r="F63" s="120"/>
      <c r="G63" s="6" t="s">
        <v>15</v>
      </c>
      <c r="H63" s="7">
        <v>473</v>
      </c>
      <c r="I63" s="54"/>
      <c r="J63" s="6" t="s">
        <v>15</v>
      </c>
      <c r="K63" s="7">
        <v>63</v>
      </c>
      <c r="L63" s="42"/>
      <c r="M63" s="6" t="s">
        <v>15</v>
      </c>
      <c r="N63" s="7">
        <f t="shared" si="2"/>
        <v>0</v>
      </c>
      <c r="O63" s="53"/>
      <c r="P63" s="50"/>
      <c r="Q63" s="50"/>
      <c r="R63" s="36"/>
    </row>
    <row r="64" spans="2:18" ht="19.5" customHeight="1" thickBot="1" thickTop="1">
      <c r="B64" s="84" t="s">
        <v>23</v>
      </c>
      <c r="C64" s="103">
        <v>53</v>
      </c>
      <c r="D64" s="1" t="s">
        <v>12</v>
      </c>
      <c r="E64" s="2">
        <v>34</v>
      </c>
      <c r="F64" s="54">
        <f>E64+E65+E66+E67</f>
        <v>1720</v>
      </c>
      <c r="G64" s="1" t="s">
        <v>12</v>
      </c>
      <c r="H64" s="2">
        <v>969</v>
      </c>
      <c r="I64" s="54">
        <f>H64+H65+H66+H67</f>
        <v>20947</v>
      </c>
      <c r="J64" s="1" t="s">
        <v>12</v>
      </c>
      <c r="K64" s="2">
        <v>34</v>
      </c>
      <c r="L64" s="92">
        <f>K64+K65+K66+K67</f>
        <v>1713</v>
      </c>
      <c r="M64" s="1" t="s">
        <v>12</v>
      </c>
      <c r="N64" s="2">
        <f aca="true" t="shared" si="3" ref="N64:N71">E64-K64</f>
        <v>0</v>
      </c>
      <c r="O64" s="51">
        <f>N64+N65+N66+N67</f>
        <v>7</v>
      </c>
      <c r="P64" s="50">
        <v>24</v>
      </c>
      <c r="Q64" s="50">
        <v>95</v>
      </c>
      <c r="R64" s="34">
        <f>SUM(P64:Q67)</f>
        <v>119</v>
      </c>
    </row>
    <row r="65" spans="2:18" ht="19.5" customHeight="1" thickBot="1" thickTop="1">
      <c r="B65" s="74"/>
      <c r="C65" s="104"/>
      <c r="D65" s="3" t="s">
        <v>13</v>
      </c>
      <c r="E65" s="4">
        <v>27</v>
      </c>
      <c r="F65" s="54"/>
      <c r="G65" s="3" t="s">
        <v>13</v>
      </c>
      <c r="H65" s="4">
        <v>329</v>
      </c>
      <c r="I65" s="54"/>
      <c r="J65" s="3" t="s">
        <v>13</v>
      </c>
      <c r="K65" s="4">
        <v>27</v>
      </c>
      <c r="L65" s="41"/>
      <c r="M65" s="3" t="s">
        <v>13</v>
      </c>
      <c r="N65" s="4">
        <f t="shared" si="3"/>
        <v>0</v>
      </c>
      <c r="O65" s="52"/>
      <c r="P65" s="50"/>
      <c r="Q65" s="50"/>
      <c r="R65" s="35"/>
    </row>
    <row r="66" spans="2:18" ht="19.5" customHeight="1" thickBot="1" thickTop="1">
      <c r="B66" s="74"/>
      <c r="C66" s="104"/>
      <c r="D66" s="3" t="s">
        <v>14</v>
      </c>
      <c r="E66" s="4">
        <v>1545</v>
      </c>
      <c r="F66" s="54"/>
      <c r="G66" s="3" t="s">
        <v>14</v>
      </c>
      <c r="H66" s="5">
        <v>18868</v>
      </c>
      <c r="I66" s="54"/>
      <c r="J66" s="3" t="s">
        <v>14</v>
      </c>
      <c r="K66" s="4">
        <v>1538</v>
      </c>
      <c r="L66" s="41"/>
      <c r="M66" s="3" t="s">
        <v>14</v>
      </c>
      <c r="N66" s="4">
        <f t="shared" si="3"/>
        <v>7</v>
      </c>
      <c r="O66" s="52"/>
      <c r="P66" s="50"/>
      <c r="Q66" s="50"/>
      <c r="R66" s="35"/>
    </row>
    <row r="67" spans="2:18" ht="19.5" customHeight="1" thickBot="1" thickTop="1">
      <c r="B67" s="75"/>
      <c r="C67" s="104"/>
      <c r="D67" s="6" t="s">
        <v>15</v>
      </c>
      <c r="E67" s="7">
        <v>114</v>
      </c>
      <c r="F67" s="54"/>
      <c r="G67" s="6" t="s">
        <v>15</v>
      </c>
      <c r="H67" s="7">
        <v>781</v>
      </c>
      <c r="I67" s="54"/>
      <c r="J67" s="6" t="s">
        <v>15</v>
      </c>
      <c r="K67" s="7">
        <v>114</v>
      </c>
      <c r="L67" s="42"/>
      <c r="M67" s="6" t="s">
        <v>15</v>
      </c>
      <c r="N67" s="7">
        <f t="shared" si="3"/>
        <v>0</v>
      </c>
      <c r="O67" s="53"/>
      <c r="P67" s="50"/>
      <c r="Q67" s="50"/>
      <c r="R67" s="36"/>
    </row>
    <row r="68" spans="2:18" ht="19.5" customHeight="1" thickTop="1">
      <c r="B68" s="85" t="s">
        <v>24</v>
      </c>
      <c r="C68" s="88">
        <v>62</v>
      </c>
      <c r="D68" s="1" t="s">
        <v>12</v>
      </c>
      <c r="E68" s="2">
        <v>0</v>
      </c>
      <c r="F68" s="51">
        <f>E68+E69+E70+E71</f>
        <v>1294</v>
      </c>
      <c r="G68" s="1" t="s">
        <v>12</v>
      </c>
      <c r="H68" s="4">
        <v>0</v>
      </c>
      <c r="I68" s="51">
        <f>H68+H69+H70+H71</f>
        <v>10561</v>
      </c>
      <c r="J68" s="1" t="s">
        <v>12</v>
      </c>
      <c r="K68" s="2">
        <v>0</v>
      </c>
      <c r="L68" s="92">
        <f>K68+K69+K70+K71</f>
        <v>1277</v>
      </c>
      <c r="M68" s="1" t="s">
        <v>12</v>
      </c>
      <c r="N68" s="2">
        <f t="shared" si="3"/>
        <v>0</v>
      </c>
      <c r="O68" s="51">
        <f>N68+N69+N70+N71</f>
        <v>17</v>
      </c>
      <c r="P68" s="49">
        <v>65</v>
      </c>
      <c r="Q68" s="49">
        <v>147</v>
      </c>
      <c r="R68" s="34">
        <f>P68+Q68</f>
        <v>212</v>
      </c>
    </row>
    <row r="69" spans="2:18" ht="19.5" customHeight="1">
      <c r="B69" s="86"/>
      <c r="C69" s="69"/>
      <c r="D69" s="3" t="s">
        <v>13</v>
      </c>
      <c r="E69" s="4">
        <v>0</v>
      </c>
      <c r="F69" s="52"/>
      <c r="G69" s="3" t="s">
        <v>13</v>
      </c>
      <c r="H69" s="4">
        <v>0</v>
      </c>
      <c r="I69" s="52"/>
      <c r="J69" s="3" t="s">
        <v>13</v>
      </c>
      <c r="K69" s="4">
        <v>0</v>
      </c>
      <c r="L69" s="41"/>
      <c r="M69" s="3" t="s">
        <v>13</v>
      </c>
      <c r="N69" s="4">
        <f t="shared" si="3"/>
        <v>0</v>
      </c>
      <c r="O69" s="52"/>
      <c r="P69" s="44"/>
      <c r="Q69" s="44"/>
      <c r="R69" s="35"/>
    </row>
    <row r="70" spans="2:18" ht="19.5" customHeight="1">
      <c r="B70" s="86"/>
      <c r="C70" s="69"/>
      <c r="D70" s="3" t="s">
        <v>14</v>
      </c>
      <c r="E70" s="4">
        <v>268</v>
      </c>
      <c r="F70" s="52"/>
      <c r="G70" s="3" t="s">
        <v>14</v>
      </c>
      <c r="H70" s="4">
        <v>1258</v>
      </c>
      <c r="I70" s="52"/>
      <c r="J70" s="3" t="s">
        <v>14</v>
      </c>
      <c r="K70" s="4">
        <v>268</v>
      </c>
      <c r="L70" s="41"/>
      <c r="M70" s="3" t="s">
        <v>14</v>
      </c>
      <c r="N70" s="4">
        <f t="shared" si="3"/>
        <v>0</v>
      </c>
      <c r="O70" s="52"/>
      <c r="P70" s="44"/>
      <c r="Q70" s="44"/>
      <c r="R70" s="35"/>
    </row>
    <row r="71" spans="2:18" ht="19.5" customHeight="1" thickBot="1">
      <c r="B71" s="87"/>
      <c r="C71" s="70"/>
      <c r="D71" s="6" t="s">
        <v>15</v>
      </c>
      <c r="E71" s="7">
        <v>1026</v>
      </c>
      <c r="F71" s="53"/>
      <c r="G71" s="6" t="s">
        <v>15</v>
      </c>
      <c r="H71" s="7">
        <v>9303</v>
      </c>
      <c r="I71" s="53"/>
      <c r="J71" s="6" t="s">
        <v>15</v>
      </c>
      <c r="K71" s="7">
        <v>1009</v>
      </c>
      <c r="L71" s="42"/>
      <c r="M71" s="6" t="s">
        <v>15</v>
      </c>
      <c r="N71" s="7">
        <f t="shared" si="3"/>
        <v>17</v>
      </c>
      <c r="O71" s="53"/>
      <c r="P71" s="45"/>
      <c r="Q71" s="45"/>
      <c r="R71" s="36"/>
    </row>
    <row r="72" spans="2:18" ht="19.5" customHeight="1" thickTop="1">
      <c r="B72" s="93" t="s">
        <v>27</v>
      </c>
      <c r="C72" s="96">
        <f>SUM(C36:C71)</f>
        <v>759</v>
      </c>
      <c r="D72" s="10" t="s">
        <v>12</v>
      </c>
      <c r="E72" s="11">
        <f>SUMIF(D36:D71,"=ΠΕ",E36:E71)</f>
        <v>1319</v>
      </c>
      <c r="F72" s="96">
        <f>SUM(E72:E75)</f>
        <v>8556</v>
      </c>
      <c r="G72" s="10" t="s">
        <v>12</v>
      </c>
      <c r="H72" s="11">
        <f>SUMIF(G36:G71,"=ΠΕ",H36:H71)</f>
        <v>19821</v>
      </c>
      <c r="I72" s="96">
        <f>SUM(H72:H75)</f>
        <v>100401</v>
      </c>
      <c r="J72" s="10" t="s">
        <v>12</v>
      </c>
      <c r="K72" s="11">
        <f>SUMIF(J36:J71,"=ΠΕ",K36:K71)</f>
        <v>1307</v>
      </c>
      <c r="L72" s="99">
        <f>SUM(K72:K75)</f>
        <v>8477</v>
      </c>
      <c r="M72" s="10" t="s">
        <v>12</v>
      </c>
      <c r="N72" s="11">
        <f>SUMIF(M36:M71,"=ΠΕ",N36:N71)</f>
        <v>12</v>
      </c>
      <c r="O72" s="46">
        <f>SUM(N72:N75)</f>
        <v>79</v>
      </c>
      <c r="P72" s="46">
        <f>SUM(P36:P71)</f>
        <v>306</v>
      </c>
      <c r="Q72" s="46">
        <f>SUM(Q36:Q71)</f>
        <v>862</v>
      </c>
      <c r="R72" s="46">
        <f>SUM(P72:Q75)</f>
        <v>1168</v>
      </c>
    </row>
    <row r="73" spans="2:18" ht="19.5" customHeight="1">
      <c r="B73" s="94"/>
      <c r="C73" s="97"/>
      <c r="D73" s="12" t="s">
        <v>13</v>
      </c>
      <c r="E73" s="14">
        <f>SUMIF(D36:D71,"=ΤΕ",E36:E71)</f>
        <v>404</v>
      </c>
      <c r="F73" s="97"/>
      <c r="G73" s="12" t="s">
        <v>13</v>
      </c>
      <c r="H73" s="14">
        <f>SUMIF(G36:G71,"=ΤΕ",H36:H71)</f>
        <v>7776</v>
      </c>
      <c r="I73" s="97"/>
      <c r="J73" s="12" t="s">
        <v>13</v>
      </c>
      <c r="K73" s="14">
        <f>SUMIF(J36:J71,"=ΤΕ",K36:K71)</f>
        <v>399</v>
      </c>
      <c r="L73" s="100"/>
      <c r="M73" s="12" t="s">
        <v>13</v>
      </c>
      <c r="N73" s="14">
        <f>SUMIF(M36:M71,"=ΤΕ",N36:N71)</f>
        <v>5</v>
      </c>
      <c r="O73" s="47"/>
      <c r="P73" s="47"/>
      <c r="Q73" s="47"/>
      <c r="R73" s="47"/>
    </row>
    <row r="74" spans="2:18" ht="19.5" customHeight="1">
      <c r="B74" s="94"/>
      <c r="C74" s="97"/>
      <c r="D74" s="12" t="s">
        <v>14</v>
      </c>
      <c r="E74" s="14">
        <f>SUMIF(D36:D71,"=ΔΕ",E36:E71)</f>
        <v>4738</v>
      </c>
      <c r="F74" s="97"/>
      <c r="G74" s="12" t="s">
        <v>14</v>
      </c>
      <c r="H74" s="14">
        <f>SUMIF(G36:G71,"=ΔΕ",H36:H71)</f>
        <v>50239</v>
      </c>
      <c r="I74" s="97"/>
      <c r="J74" s="12" t="s">
        <v>14</v>
      </c>
      <c r="K74" s="14">
        <f>SUMIF(J36:J71,"=ΔΕ",K36:K71)</f>
        <v>4702</v>
      </c>
      <c r="L74" s="100"/>
      <c r="M74" s="12" t="s">
        <v>14</v>
      </c>
      <c r="N74" s="14">
        <f>SUMIF(M36:M71,"=ΔΕ",N36:N71)</f>
        <v>36</v>
      </c>
      <c r="O74" s="47"/>
      <c r="P74" s="47"/>
      <c r="Q74" s="47"/>
      <c r="R74" s="47"/>
    </row>
    <row r="75" spans="2:18" ht="19.5" customHeight="1" thickBot="1">
      <c r="B75" s="95"/>
      <c r="C75" s="98"/>
      <c r="D75" s="15" t="s">
        <v>15</v>
      </c>
      <c r="E75" s="16">
        <f>SUMIF(D36:D71,"=ΥΕ",E36:E71)</f>
        <v>2095</v>
      </c>
      <c r="F75" s="98"/>
      <c r="G75" s="15" t="s">
        <v>15</v>
      </c>
      <c r="H75" s="16">
        <f>SUMIF(G36:G71,"=ΥΕ",H36:H71)</f>
        <v>22565</v>
      </c>
      <c r="I75" s="98"/>
      <c r="J75" s="15" t="s">
        <v>15</v>
      </c>
      <c r="K75" s="16">
        <f>SUMIF(J36:J71,"=ΥΕ",K36:K71)</f>
        <v>2069</v>
      </c>
      <c r="L75" s="101"/>
      <c r="M75" s="15" t="s">
        <v>15</v>
      </c>
      <c r="N75" s="16">
        <f>SUMIF(M36:M71,"=ΥΕ",N36:N71)</f>
        <v>26</v>
      </c>
      <c r="O75" s="102"/>
      <c r="P75" s="102"/>
      <c r="Q75" s="102"/>
      <c r="R75" s="102"/>
    </row>
    <row r="76" spans="2:18" s="18" customFormat="1" ht="19.5" customHeight="1" thickTop="1">
      <c r="B76" s="82" t="s">
        <v>17</v>
      </c>
      <c r="C76" s="79">
        <f>SUM(C72,C31)</f>
        <v>1101</v>
      </c>
      <c r="D76" s="10" t="s">
        <v>12</v>
      </c>
      <c r="E76" s="17">
        <f>SUM(E72,E31)</f>
        <v>1455</v>
      </c>
      <c r="F76" s="79">
        <f>SUM(E76:E79)</f>
        <v>10638</v>
      </c>
      <c r="G76" s="10" t="s">
        <v>12</v>
      </c>
      <c r="H76" s="17">
        <f>SUM(H72,H31)</f>
        <v>21858</v>
      </c>
      <c r="I76" s="79">
        <f>SUM(H76:H79)</f>
        <v>135453</v>
      </c>
      <c r="J76" s="10" t="s">
        <v>12</v>
      </c>
      <c r="K76" s="17">
        <f>SUM(K72,K31)</f>
        <v>1438</v>
      </c>
      <c r="L76" s="89">
        <f>SUM(K76:K79)</f>
        <v>10502</v>
      </c>
      <c r="M76" s="10" t="s">
        <v>12</v>
      </c>
      <c r="N76" s="17">
        <f>SUM(N72,N31)</f>
        <v>17</v>
      </c>
      <c r="O76" s="79">
        <f>SUM(N76:N79)</f>
        <v>136</v>
      </c>
      <c r="P76" s="79">
        <f>SUM(P72,P31)</f>
        <v>346</v>
      </c>
      <c r="Q76" s="79">
        <f>SUM(Q72,Q31)</f>
        <v>956</v>
      </c>
      <c r="R76" s="79">
        <f>SUM(R72,R31)</f>
        <v>1302</v>
      </c>
    </row>
    <row r="77" spans="2:18" s="18" customFormat="1" ht="19.5" customHeight="1">
      <c r="B77" s="83"/>
      <c r="C77" s="80"/>
      <c r="D77" s="12" t="s">
        <v>13</v>
      </c>
      <c r="E77" s="19">
        <f>SUM(E73,E32)</f>
        <v>693</v>
      </c>
      <c r="F77" s="80"/>
      <c r="G77" s="12" t="s">
        <v>13</v>
      </c>
      <c r="H77" s="19">
        <f>SUM(H73,H32)</f>
        <v>12343</v>
      </c>
      <c r="I77" s="80"/>
      <c r="J77" s="12" t="s">
        <v>13</v>
      </c>
      <c r="K77" s="19">
        <f>SUM(K73,K32)</f>
        <v>687</v>
      </c>
      <c r="L77" s="90"/>
      <c r="M77" s="12" t="s">
        <v>13</v>
      </c>
      <c r="N77" s="19">
        <f>SUM(N73,N32)</f>
        <v>6</v>
      </c>
      <c r="O77" s="80"/>
      <c r="P77" s="80"/>
      <c r="Q77" s="80"/>
      <c r="R77" s="80"/>
    </row>
    <row r="78" spans="2:18" s="18" customFormat="1" ht="19.5" customHeight="1">
      <c r="B78" s="83"/>
      <c r="C78" s="80"/>
      <c r="D78" s="12" t="s">
        <v>14</v>
      </c>
      <c r="E78" s="19">
        <f>SUM(E74,E33)</f>
        <v>5762</v>
      </c>
      <c r="F78" s="80"/>
      <c r="G78" s="12" t="s">
        <v>14</v>
      </c>
      <c r="H78" s="19">
        <f>SUM(H74,H33)</f>
        <v>65203</v>
      </c>
      <c r="I78" s="80"/>
      <c r="J78" s="12" t="s">
        <v>14</v>
      </c>
      <c r="K78" s="19">
        <f>SUM(K74,K33)</f>
        <v>5702</v>
      </c>
      <c r="L78" s="90"/>
      <c r="M78" s="12" t="s">
        <v>14</v>
      </c>
      <c r="N78" s="19">
        <f>SUM(N74,N33)</f>
        <v>60</v>
      </c>
      <c r="O78" s="80"/>
      <c r="P78" s="80"/>
      <c r="Q78" s="80"/>
      <c r="R78" s="80"/>
    </row>
    <row r="79" spans="2:18" s="18" customFormat="1" ht="19.5" customHeight="1" thickBot="1">
      <c r="B79" s="83"/>
      <c r="C79" s="81"/>
      <c r="D79" s="15" t="s">
        <v>15</v>
      </c>
      <c r="E79" s="20">
        <f>SUM(E75,E34)</f>
        <v>2728</v>
      </c>
      <c r="F79" s="81"/>
      <c r="G79" s="15" t="s">
        <v>15</v>
      </c>
      <c r="H79" s="20">
        <f>SUM(H75,H34)</f>
        <v>36049</v>
      </c>
      <c r="I79" s="81"/>
      <c r="J79" s="15" t="s">
        <v>15</v>
      </c>
      <c r="K79" s="20">
        <f>SUM(K75,K34)</f>
        <v>2675</v>
      </c>
      <c r="L79" s="91"/>
      <c r="M79" s="15" t="s">
        <v>15</v>
      </c>
      <c r="N79" s="20">
        <f>SUM(N75,N34)</f>
        <v>53</v>
      </c>
      <c r="O79" s="81"/>
      <c r="P79" s="81"/>
      <c r="Q79" s="81"/>
      <c r="R79" s="81"/>
    </row>
    <row r="80" spans="4:14" ht="6" customHeight="1" thickTop="1">
      <c r="D80" s="22"/>
      <c r="E80" s="22"/>
      <c r="G80" s="22"/>
      <c r="H80" s="22"/>
      <c r="J80" s="22"/>
      <c r="K80" s="22"/>
      <c r="M80" s="22"/>
      <c r="N80" s="22"/>
    </row>
  </sheetData>
  <sheetProtection/>
  <mergeCells count="177">
    <mergeCell ref="P52:P55"/>
    <mergeCell ref="Q52:Q55"/>
    <mergeCell ref="R52:R55"/>
    <mergeCell ref="Q60:Q63"/>
    <mergeCell ref="R60:R63"/>
    <mergeCell ref="I44:I47"/>
    <mergeCell ref="P44:P47"/>
    <mergeCell ref="O60:O63"/>
    <mergeCell ref="L52:L55"/>
    <mergeCell ref="B52:B55"/>
    <mergeCell ref="C52:C55"/>
    <mergeCell ref="F52:F55"/>
    <mergeCell ref="I52:I55"/>
    <mergeCell ref="O52:O55"/>
    <mergeCell ref="B31:B34"/>
    <mergeCell ref="B44:B47"/>
    <mergeCell ref="O44:O47"/>
    <mergeCell ref="C40:C43"/>
    <mergeCell ref="F31:F34"/>
    <mergeCell ref="C44:C47"/>
    <mergeCell ref="F44:F47"/>
    <mergeCell ref="Q44:Q47"/>
    <mergeCell ref="F36:F39"/>
    <mergeCell ref="I36:I39"/>
    <mergeCell ref="L44:L47"/>
    <mergeCell ref="O40:O43"/>
    <mergeCell ref="B23:B26"/>
    <mergeCell ref="C23:C26"/>
    <mergeCell ref="F23:F26"/>
    <mergeCell ref="I23:I26"/>
    <mergeCell ref="L23:L26"/>
    <mergeCell ref="B40:B43"/>
    <mergeCell ref="L40:L43"/>
    <mergeCell ref="F40:F43"/>
    <mergeCell ref="I31:I34"/>
    <mergeCell ref="L31:L34"/>
    <mergeCell ref="B56:B59"/>
    <mergeCell ref="C56:C59"/>
    <mergeCell ref="F56:F59"/>
    <mergeCell ref="I56:I59"/>
    <mergeCell ref="L56:L59"/>
    <mergeCell ref="O56:O59"/>
    <mergeCell ref="P15:P18"/>
    <mergeCell ref="I15:I18"/>
    <mergeCell ref="L15:L18"/>
    <mergeCell ref="C15:C18"/>
    <mergeCell ref="B15:B18"/>
    <mergeCell ref="B27:B30"/>
    <mergeCell ref="B19:B22"/>
    <mergeCell ref="C27:C30"/>
    <mergeCell ref="F27:F30"/>
    <mergeCell ref="I27:I30"/>
    <mergeCell ref="C19:C22"/>
    <mergeCell ref="F19:F22"/>
    <mergeCell ref="I19:I22"/>
    <mergeCell ref="L19:L22"/>
    <mergeCell ref="I11:I14"/>
    <mergeCell ref="L36:L39"/>
    <mergeCell ref="C36:C39"/>
    <mergeCell ref="L27:L30"/>
    <mergeCell ref="L11:L14"/>
    <mergeCell ref="B35:R35"/>
    <mergeCell ref="Q11:Q14"/>
    <mergeCell ref="O15:O18"/>
    <mergeCell ref="F15:F18"/>
    <mergeCell ref="C11:C14"/>
    <mergeCell ref="B60:B63"/>
    <mergeCell ref="C60:C63"/>
    <mergeCell ref="F60:F63"/>
    <mergeCell ref="I60:I63"/>
    <mergeCell ref="L60:L63"/>
    <mergeCell ref="P27:P30"/>
    <mergeCell ref="R7:R10"/>
    <mergeCell ref="Q19:Q22"/>
    <mergeCell ref="R15:R18"/>
    <mergeCell ref="R19:R22"/>
    <mergeCell ref="R27:R30"/>
    <mergeCell ref="Q15:Q18"/>
    <mergeCell ref="Q23:Q26"/>
    <mergeCell ref="R23:R26"/>
    <mergeCell ref="Q27:Q30"/>
    <mergeCell ref="R11:R14"/>
    <mergeCell ref="P19:P22"/>
    <mergeCell ref="O19:O22"/>
    <mergeCell ref="O31:O34"/>
    <mergeCell ref="P23:P26"/>
    <mergeCell ref="O23:O26"/>
    <mergeCell ref="O27:O30"/>
    <mergeCell ref="P31:P34"/>
    <mergeCell ref="P4:R4"/>
    <mergeCell ref="B7:B10"/>
    <mergeCell ref="B11:B14"/>
    <mergeCell ref="P11:P14"/>
    <mergeCell ref="O11:O14"/>
    <mergeCell ref="O7:O10"/>
    <mergeCell ref="F7:F10"/>
    <mergeCell ref="F11:F14"/>
    <mergeCell ref="J4:L4"/>
    <mergeCell ref="M5:N5"/>
    <mergeCell ref="R31:R34"/>
    <mergeCell ref="Q36:Q39"/>
    <mergeCell ref="P36:P39"/>
    <mergeCell ref="O36:O39"/>
    <mergeCell ref="R36:R39"/>
    <mergeCell ref="B36:B39"/>
    <mergeCell ref="L64:L67"/>
    <mergeCell ref="O64:O67"/>
    <mergeCell ref="Q68:Q71"/>
    <mergeCell ref="I40:I43"/>
    <mergeCell ref="R40:R43"/>
    <mergeCell ref="P40:P43"/>
    <mergeCell ref="R56:R59"/>
    <mergeCell ref="Q56:Q59"/>
    <mergeCell ref="P60:P63"/>
    <mergeCell ref="R44:R47"/>
    <mergeCell ref="C64:C67"/>
    <mergeCell ref="F64:F67"/>
    <mergeCell ref="Q48:Q51"/>
    <mergeCell ref="L48:L51"/>
    <mergeCell ref="P56:P59"/>
    <mergeCell ref="R72:R75"/>
    <mergeCell ref="Q64:Q67"/>
    <mergeCell ref="P48:P51"/>
    <mergeCell ref="O72:O75"/>
    <mergeCell ref="P72:P75"/>
    <mergeCell ref="B72:B75"/>
    <mergeCell ref="C72:C75"/>
    <mergeCell ref="L72:L75"/>
    <mergeCell ref="I72:I75"/>
    <mergeCell ref="F72:F75"/>
    <mergeCell ref="Q72:Q75"/>
    <mergeCell ref="C76:C79"/>
    <mergeCell ref="L76:L79"/>
    <mergeCell ref="F76:F79"/>
    <mergeCell ref="F68:F71"/>
    <mergeCell ref="I68:I71"/>
    <mergeCell ref="L68:L71"/>
    <mergeCell ref="Q76:Q79"/>
    <mergeCell ref="R76:R79"/>
    <mergeCell ref="B76:B79"/>
    <mergeCell ref="B64:B67"/>
    <mergeCell ref="R64:R67"/>
    <mergeCell ref="B68:B71"/>
    <mergeCell ref="C68:C71"/>
    <mergeCell ref="O76:O79"/>
    <mergeCell ref="P76:P79"/>
    <mergeCell ref="I76:I79"/>
    <mergeCell ref="B1:R2"/>
    <mergeCell ref="B6:R6"/>
    <mergeCell ref="O48:O51"/>
    <mergeCell ref="C48:C51"/>
    <mergeCell ref="F48:F51"/>
    <mergeCell ref="I48:I51"/>
    <mergeCell ref="B48:B51"/>
    <mergeCell ref="R48:R51"/>
    <mergeCell ref="G4:I4"/>
    <mergeCell ref="C31:C34"/>
    <mergeCell ref="B3:R3"/>
    <mergeCell ref="B4:B5"/>
    <mergeCell ref="C4:C5"/>
    <mergeCell ref="C7:C10"/>
    <mergeCell ref="P7:P10"/>
    <mergeCell ref="Q7:Q10"/>
    <mergeCell ref="M4:O4"/>
    <mergeCell ref="G5:H5"/>
    <mergeCell ref="J5:K5"/>
    <mergeCell ref="D4:F4"/>
    <mergeCell ref="D5:E5"/>
    <mergeCell ref="R68:R71"/>
    <mergeCell ref="I7:I10"/>
    <mergeCell ref="L7:L10"/>
    <mergeCell ref="Q40:Q43"/>
    <mergeCell ref="Q31:Q34"/>
    <mergeCell ref="P68:P71"/>
    <mergeCell ref="P64:P67"/>
    <mergeCell ref="O68:O71"/>
    <mergeCell ref="I64:I67"/>
  </mergeCells>
  <printOptions horizontalCentered="1"/>
  <pageMargins left="0" right="0" top="0.4724409448818898" bottom="0.4724409448818898" header="0.15748031496062992" footer="0.15748031496062992"/>
  <pageSetup fitToHeight="100" horizontalDpi="600" verticalDpi="600" orientation="landscape" paperSize="9" scale="90" r:id="rId1"/>
  <headerFooter alignWithMargins="0">
    <oddHeader>&amp;L&amp;"Arial Greek,Έντονη γραφή"&amp;9ΕΤΗΣΙΑ ΕΚΘΕΣΗ ΑΣΕΠ 2017</oddHeader>
    <oddFooter>&amp;C&amp;"Arial Greek,Έντονη γραφή"&amp;9Σελίδα &amp;P από &amp;N</oddFooter>
  </headerFooter>
  <rowBreaks count="3" manualBreakCount="3">
    <brk id="26" max="255" man="1"/>
    <brk id="47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Α.Σ.Ε.Π.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mlivanio</dc:creator>
  <cp:keywords/>
  <dc:description/>
  <cp:lastModifiedBy>Livaniou Manolis</cp:lastModifiedBy>
  <cp:lastPrinted>2018-03-15T12:14:57Z</cp:lastPrinted>
  <dcterms:created xsi:type="dcterms:W3CDTF">2010-03-18T10:22:14Z</dcterms:created>
  <dcterms:modified xsi:type="dcterms:W3CDTF">2018-03-16T11:57:20Z</dcterms:modified>
  <cp:category/>
  <cp:version/>
  <cp:contentType/>
  <cp:contentStatus/>
</cp:coreProperties>
</file>