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12ΜΗΝΟ 2018- 2019" sheetId="1" r:id="rId1"/>
    <sheet name="12ΜΗΝΟ 2018 (ΑΝΑ ΜΗΝΑ)" sheetId="2" r:id="rId2"/>
    <sheet name="12ΜΗΝΟ 2019  (ΑΝΑ ΜΗΝΑ)" sheetId="3" r:id="rId3"/>
  </sheets>
  <externalReferences>
    <externalReference r:id="rId6"/>
  </externalReferences>
  <definedNames>
    <definedName name="_xlnm.Print_Area" localSheetId="1">'12ΜΗΝΟ 2018 (ΑΝΑ ΜΗΝΑ)'!$A$1:$O$82</definedName>
    <definedName name="_xlnm.Print_Area" localSheetId="0">'12ΜΗΝΟ 2018- 2019'!$A$1:$E$82</definedName>
    <definedName name="_xlnm.Print_Area" localSheetId="2">'12ΜΗΝΟ 2019  (ΑΝΑ ΜΗΝΑ)'!$A$1:$O$82</definedName>
    <definedName name="_xlnm.Print_Titles" localSheetId="1">'12ΜΗΝΟ 2018 (ΑΝΑ ΜΗΝΑ)'!$1:$1</definedName>
    <definedName name="_xlnm.Print_Titles" localSheetId="0">'12ΜΗΝΟ 2018- 2019'!$1:$1</definedName>
    <definedName name="_xlnm.Print_Titles" localSheetId="2">'12ΜΗΝΟ 2019  (ΑΝΑ ΜΗΝΑ)'!$1:$1</definedName>
  </definedNames>
  <calcPr fullCalcOnLoad="1"/>
</workbook>
</file>

<file path=xl/sharedStrings.xml><?xml version="1.0" encoding="utf-8"?>
<sst xmlns="http://schemas.openxmlformats.org/spreadsheetml/2006/main" count="340" uniqueCount="120">
  <si>
    <t>ΣΥΝΟΛΟ</t>
  </si>
  <si>
    <t>ΠΟΣΟΣΤΙΑΙΑ ΜΕΤΑΒΟΛΗ</t>
  </si>
  <si>
    <t>Α/Α</t>
  </si>
  <si>
    <t>1.</t>
  </si>
  <si>
    <t>2.</t>
  </si>
  <si>
    <t>3.</t>
  </si>
  <si>
    <t>5.</t>
  </si>
  <si>
    <t>6.</t>
  </si>
  <si>
    <t>4.</t>
  </si>
  <si>
    <t>( 1 )</t>
  </si>
  <si>
    <t>( 2 )</t>
  </si>
  <si>
    <t>( 3 )</t>
  </si>
  <si>
    <t>( 4 )</t>
  </si>
  <si>
    <t>( 5 )</t>
  </si>
  <si>
    <t>( 6 )</t>
  </si>
  <si>
    <t>( 7 )</t>
  </si>
  <si>
    <t>( 8 )</t>
  </si>
  <si>
    <t>( 9 )</t>
  </si>
  <si>
    <t>( 10 )</t>
  </si>
  <si>
    <t>( 11 )</t>
  </si>
  <si>
    <t>Γ. Α. Δ. ΑΤΤΙΚΗΣ</t>
  </si>
  <si>
    <t>Γ.Α.Δ.ΘΕΣ/ΝΙΚΗΣ</t>
  </si>
  <si>
    <t>( 12 )</t>
  </si>
  <si>
    <t>( 13 )</t>
  </si>
  <si>
    <t>(14 )</t>
  </si>
  <si>
    <t>ΥΠΗΡΕΣΙΕΣ ΣΥΛΛΗΨΗΣ</t>
  </si>
  <si>
    <t>Δ.Α. ΑΛΕΞ/ΠΟΛΗΣ</t>
  </si>
  <si>
    <t>Δ.Α. ΟΡΕΣΤΙΑΔΑΣ</t>
  </si>
  <si>
    <t>Δ.Α. ΡΟΔΟΠΗΣ</t>
  </si>
  <si>
    <t>Δ.Α. ΞΑΝΘΗΣ</t>
  </si>
  <si>
    <t>Δ.Α. ΔΡΑΜΑΣ</t>
  </si>
  <si>
    <t>Δ.Α. ΚΑΒΑΛΑΣ</t>
  </si>
  <si>
    <t>Δ.Α. ΗΜΑΘΙΑΣ</t>
  </si>
  <si>
    <t>Δ.Α. ΚΙΛΚΙΣ</t>
  </si>
  <si>
    <t>Δ.Α. ΠΕΛΛΑΣ</t>
  </si>
  <si>
    <t>Δ.Α. ΠΙΕΡΙΑΣ</t>
  </si>
  <si>
    <t>Δ.Α. ΣΕΡΡΩΝ</t>
  </si>
  <si>
    <t>Δ.Α. ΧΑΛΚΙΔΙΚΗΣ</t>
  </si>
  <si>
    <t>Δ.Α. ΓΡΕΒΕΝΩΝ</t>
  </si>
  <si>
    <t>Δ.Α. ΚΑΣΤΟΡΙΑΣ</t>
  </si>
  <si>
    <t>Δ.Α. ΚΟΖΑΝΗΣ</t>
  </si>
  <si>
    <t>Δ.Α. ΦΛΩΡΙΝΑΣ</t>
  </si>
  <si>
    <t>Δ.Α. ΑΡΤΑΣ</t>
  </si>
  <si>
    <t>Δ.Α. ΘΕΣΠΡΩΤΙΑΣ</t>
  </si>
  <si>
    <t>Δ.Α. ΙΩΑΝΝΙΝΩΝ</t>
  </si>
  <si>
    <t>Δ.Α. ΠΡΕΒΕΖΑΣ</t>
  </si>
  <si>
    <t>Δ.Α. ΒΟΙΩΤΙΑΣ</t>
  </si>
  <si>
    <t>Δ.Α. ΕΥΒΟΙΑΣ</t>
  </si>
  <si>
    <t>Δ.Α. ΕΥΡΥΤΑΝΙΑΣ</t>
  </si>
  <si>
    <t>Δ.Α. ΦΘΙΩΤΙΔΑΣ</t>
  </si>
  <si>
    <t>Δ.Α. ΦΩΚΙΔΑΣ</t>
  </si>
  <si>
    <t>Δ.Α. ΚΑΡΔΙΤΣΑΣ</t>
  </si>
  <si>
    <t>Δ.Α. ΛΑΡΙΣΑΣ</t>
  </si>
  <si>
    <t>Δ.Α. ΜΑΓΝΗΣΙΑΣ</t>
  </si>
  <si>
    <t>Δ.Α. ΤΡΙΚΑΛΩΝ</t>
  </si>
  <si>
    <t>Δ.Α. ΛΕΣΒΟΥ</t>
  </si>
  <si>
    <t>Δ.Α. ΣΑΜΟΥ</t>
  </si>
  <si>
    <t>Δ.Α. ΧΙΟΥ</t>
  </si>
  <si>
    <t>Α΄ Δ.Α. ΔΩΔ/ΝΗΣΟΥ</t>
  </si>
  <si>
    <t>Β΄ Δ.Α. ΔΩΔ/ΝΗΣΟΥ</t>
  </si>
  <si>
    <t xml:space="preserve">Δ.Α. ΚΥΚΛΑΔΩΝ </t>
  </si>
  <si>
    <t>Δ.Α. ΗΡΑΚΛΕΙΟΥ</t>
  </si>
  <si>
    <t>Δ.Α. ΛΑΣΙΘΙΟΥ</t>
  </si>
  <si>
    <t>Δ.Α. ΡΕΘΥΜΝΟΥ</t>
  </si>
  <si>
    <t>Δ.Α. ΧΑΝΙΩΝ</t>
  </si>
  <si>
    <t>Δ.Α. ΖΑΚΥΝΘΟΥ</t>
  </si>
  <si>
    <t>Δ.Α. ΚΕΡΚΥΡΑΣ</t>
  </si>
  <si>
    <t>Δ.Α. ΚΕΦΑΛΛΟΝΙΑΣ</t>
  </si>
  <si>
    <t>Δ.Α. ΛΕΥΚΑΔΑΣ</t>
  </si>
  <si>
    <t>Δ.Α. ΑΙΤΩΛΙΑΣ</t>
  </si>
  <si>
    <t>Δ.Α. ΑΚΑΡΝΑΝΙΑΣ</t>
  </si>
  <si>
    <t>Δ.Α. ΑΧΑΙΑΣ</t>
  </si>
  <si>
    <t>Δ.Α. ΗΛΕΙΑΣ</t>
  </si>
  <si>
    <t>Δ.Α. ΑΡΓΟΛΙΔΑΣ</t>
  </si>
  <si>
    <t>Δ.Α. ΑΡΚΑΔΙΑΣ</t>
  </si>
  <si>
    <t>Δ.Α. ΚΟΡΙΝΘΙΑΣ</t>
  </si>
  <si>
    <t>Δ.Α. ΛΑΚΩΝΙΑΣ</t>
  </si>
  <si>
    <t>Δ.Α. ΜΕΣΣΗΝΙΑΣ</t>
  </si>
  <si>
    <t>ΓΕ.Π.Α.Δ.  Α Ν. Μ Α Κ Ε Δ Ο Ν Ι Α Σ &amp; Θ Ρ Α Κ Η Σ</t>
  </si>
  <si>
    <t>ΓΕ.Π.Α.Δ.   Κ Ε Ν Τ Ρ Ι Κ Η Σ  Μ Α Κ Ε Δ Ο Ν Ι Α Σ</t>
  </si>
  <si>
    <t xml:space="preserve">      ΓΕ.Π.Α.Δ.   Δ Υ Τ Ι Κ Η Σ Μ Α Κ Ε Δ Ο Ν Ι Α Σ</t>
  </si>
  <si>
    <t>ΓΕ.Π.Α.Δ.   Η Π Ε Ι Ρ Ο Υ</t>
  </si>
  <si>
    <t>ΓΕ.Π.Α.Δ.   Σ Τ Ε Ρ Ε Α Σ   Ε Λ Λ Α Δ Α Σ</t>
  </si>
  <si>
    <t xml:space="preserve">      ΓΕ.Π.Α.Δ.   Θ Ε Σ Σ Α Λ Ι Α Σ</t>
  </si>
  <si>
    <t xml:space="preserve">ΓΕ.Π.Α.Δ.   Β Ο Ρ Ε Ι Ο Υ   Α Ι Γ Α Ι Ο Υ </t>
  </si>
  <si>
    <t>ΓΕ.Π.Α.Δ.   Ν Ο Τ Ι Ο Υ   Α Ι Γ Α Ι Ο Υ</t>
  </si>
  <si>
    <t xml:space="preserve">ΓΕ.Π.Α.Δ.   Ι Ο Ν Ι Ω Ν    Ν Η Σ Ω Ν  </t>
  </si>
  <si>
    <t>ΓΕ.Π.Α.Δ.   Δ Υ Τ Ι Κ Η Σ    Ε Λ Λ Α Δ Α Σ</t>
  </si>
  <si>
    <t xml:space="preserve">ΓΕ.Π.Α.Δ.   Κ Ρ Η Τ Η Σ </t>
  </si>
  <si>
    <t>ΓΕ.Π.Α.Δ.    Κ Ε Ν Τ Ρ Ι Κ Η Σ  Μ Α Κ Ε Δ Ο Ν Ι Α Σ</t>
  </si>
  <si>
    <t xml:space="preserve">      ΓΕ.Π.Α.Δ.    Δ Υ Τ Ι Κ Η Σ Μ Α Κ Ε Δ Ο Ν Ι Α Σ</t>
  </si>
  <si>
    <t>ΓΕ.Π.Α.Δ.    Η Π Ε Ι Ρ Ο Υ</t>
  </si>
  <si>
    <t>ΓΕ.Π.Α.Δ.    Σ Τ Ε Ρ Ε Α Σ   Ε Λ Λ Α Δ Α Σ</t>
  </si>
  <si>
    <t xml:space="preserve">      ΓΕ.Π.Α.Δ.    Θ Ε Σ Σ Α Λ Ι Α Σ</t>
  </si>
  <si>
    <t xml:space="preserve">ΓΕ.Π.Α.Δ.    Β Ο Ρ Ε Ι Ο Υ   Α Ι Γ Α Ι Ο Υ </t>
  </si>
  <si>
    <t>ΓΕ.Π.Α.Δ.    Ν Ο Τ Ι Ο Υ   Α Ι Γ Α Ι Ο Υ</t>
  </si>
  <si>
    <t xml:space="preserve">ΓΕ.Π.Α.Δ.    Κ Ρ Η Τ Η Σ </t>
  </si>
  <si>
    <t xml:space="preserve">ΓΕ.Π.Α.Δ.    Ι Ο Ν Ι Ω Ν    Ν Η Σ Ω Ν  </t>
  </si>
  <si>
    <t>ΓΕ.Π.Α.Δ.    Δ Υ Τ Ι Κ Η Σ    Ε Λ Λ Α Δ Α Σ</t>
  </si>
  <si>
    <t>ΓΕ.Π.Α.Δ.      Π Ε Λ Ο Π Ο Ν Ν Η Σ Ο Υ</t>
  </si>
  <si>
    <t>ΣΥΝΟΛΟ ΑΝΑ ΜΗΝΑ</t>
  </si>
  <si>
    <t>ΓΕ.Π.Α.Δ.     Π Ε Λ Ο Π Ο Ν Ν Η Σ Ο Υ</t>
  </si>
  <si>
    <t>ΥΠΗΡΕΣΙΕΣ
 ΣΥΛΛΗΨΗΣ</t>
  </si>
  <si>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</si>
  <si>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</si>
  <si>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</si>
  <si>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</si>
  <si>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</si>
  <si>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</si>
  <si>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</si>
  <si>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</si>
  <si>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</si>
  <si>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</si>
  <si>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</si>
  <si>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</si>
  <si>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r>
      <t xml:space="preserve"> ΠΙΝΑΚΑΣ ΣΥΛΛΗΦΘΕΝΤΩΝ ΑΛΛΟΔΑΠΩΝ </t>
    </r>
    <r>
      <rPr>
        <b/>
        <sz val="14"/>
        <color indexed="63"/>
        <rFont val="Bookman Old Style"/>
        <family val="1"/>
      </rPr>
      <t>ΥΠΗΚΟΩΝ ΤΡΙΤΩΝ ΧΩΡΩΝ</t>
    </r>
    <r>
      <rPr>
        <b/>
        <sz val="14"/>
        <color indexed="10"/>
        <rFont val="Bookman Old Style"/>
        <family val="1"/>
      </rPr>
      <t xml:space="preserve"> ΓΙΑ ΠΑΡΑΝΟΜΗ ΕΙΣΟΔΟ ΚΑΙ ΠΑΡΑΜΟΝΗ ΣΤΗΝ ΕΠΙΚΡΑΤΕΙΑ  ΑΠΟ ΑΣΤΥΝΟΜΙΚΕΣ &amp; ΛΙΜΕΝΙΚΕΣ ΑΡΧΕΣ </t>
    </r>
    <r>
      <rPr>
        <b/>
        <sz val="14"/>
        <color indexed="49"/>
        <rFont val="Bookman Old Style"/>
        <family val="1"/>
      </rPr>
      <t xml:space="preserve"> </t>
    </r>
    <r>
      <rPr>
        <b/>
        <sz val="14"/>
        <color indexed="30"/>
        <rFont val="Bookman Old Style"/>
        <family val="1"/>
      </rPr>
      <t>12Μ</t>
    </r>
    <r>
      <rPr>
        <b/>
        <sz val="14"/>
        <color indexed="30"/>
        <rFont val="Bookman Old Style"/>
        <family val="1"/>
      </rPr>
      <t>ΗΝΟΥ 2018 - 2019</t>
    </r>
    <r>
      <rPr>
        <b/>
        <sz val="14"/>
        <color indexed="30"/>
        <rFont val="Bookman Old Style"/>
        <family val="1"/>
      </rPr>
      <t xml:space="preserve"> </t>
    </r>
  </si>
  <si>
    <r>
      <t xml:space="preserve"> ΠΙΝΑΚΑΣ ΣΥΛΛΗΦΘΕΝΤΩΝ ΑΛΛΟΔΑΠΩΝ </t>
    </r>
    <r>
      <rPr>
        <b/>
        <sz val="14"/>
        <color indexed="63"/>
        <rFont val="Bookman Old Style"/>
        <family val="1"/>
      </rPr>
      <t>ΥΠΗΚΟΩΝ ΤΡΙΤΩΝ ΧΩΡΩΝ</t>
    </r>
    <r>
      <rPr>
        <b/>
        <sz val="14"/>
        <color indexed="10"/>
        <rFont val="Bookman Old Style"/>
        <family val="1"/>
      </rPr>
      <t xml:space="preserve"> ΓΙΑ ΠΑΡΑΝΟΜΗ ΕΙΣΟΔΟ ΚΑΙ ΠΑΡΑΜΟΝΗ ΣΤΗΝ ΕΠΙΚΡΑΤΕΙΑ  ΑΠΟ ΑΣΤΥΝΟΜΙΚΕΣ &amp; ΛΙΜΕΝΙΚΕΣ ΑΡΧΕ</t>
    </r>
    <r>
      <rPr>
        <b/>
        <sz val="14"/>
        <color indexed="10"/>
        <rFont val="Bookman Old Style"/>
        <family val="1"/>
      </rPr>
      <t>Σ</t>
    </r>
    <r>
      <rPr>
        <b/>
        <sz val="14"/>
        <color indexed="49"/>
        <rFont val="Bookman Old Style"/>
        <family val="1"/>
      </rPr>
      <t xml:space="preserve">  </t>
    </r>
    <r>
      <rPr>
        <b/>
        <sz val="14"/>
        <color indexed="30"/>
        <rFont val="Bookman Old Style"/>
        <family val="1"/>
      </rPr>
      <t>12ΜΗΝΟΥ</t>
    </r>
    <r>
      <rPr>
        <b/>
        <sz val="14"/>
        <color indexed="30"/>
        <rFont val="Bookman Old Style"/>
        <family val="1"/>
      </rPr>
      <t xml:space="preserve"> 2018</t>
    </r>
    <r>
      <rPr>
        <b/>
        <sz val="14"/>
        <color indexed="10"/>
        <rFont val="Bookman Old Style"/>
        <family val="1"/>
      </rPr>
      <t xml:space="preserve"> - ΑΝΑ ΜΗΝΑ</t>
    </r>
  </si>
  <si>
    <t>12ΜΗΝΟ
 2018</t>
  </si>
  <si>
    <r>
      <t xml:space="preserve"> ΠΙΝΑΚΑΣ ΣΥΛΛΗΦΘΕΝΤΩΝ ΑΛΛΟΔΑΠΩΝ </t>
    </r>
    <r>
      <rPr>
        <b/>
        <sz val="14"/>
        <color indexed="63"/>
        <rFont val="Bookman Old Style"/>
        <family val="1"/>
      </rPr>
      <t>ΥΠΗΚΟΩΝ ΤΡΙΤΩΝ ΧΩΡΩΝ</t>
    </r>
    <r>
      <rPr>
        <b/>
        <sz val="14"/>
        <color indexed="10"/>
        <rFont val="Bookman Old Style"/>
        <family val="1"/>
      </rPr>
      <t xml:space="preserve"> ΓΙΑ ΠΑΡΑΝΟΜΗ ΕΙΣΟΔΟ ΚΑΙ ΠΑΡΑΜΟΝΗ ΣΤΗΝ ΕΠΙΚΡΑΤΕΙΑ  ΑΠΟ ΑΣΤΥΝΟΜΙΚΕΣ &amp; ΛΙΜΕΝΙΚΕΣ ΑΡΧΕΣ  </t>
    </r>
    <r>
      <rPr>
        <b/>
        <sz val="14"/>
        <color indexed="30"/>
        <rFont val="Bookman Old Style"/>
        <family val="1"/>
      </rPr>
      <t>12Μ</t>
    </r>
    <r>
      <rPr>
        <b/>
        <sz val="14"/>
        <color indexed="30"/>
        <rFont val="Bookman Old Style"/>
        <family val="1"/>
      </rPr>
      <t>ΗΝΟΥ 2019</t>
    </r>
    <r>
      <rPr>
        <b/>
        <sz val="14"/>
        <color indexed="10"/>
        <rFont val="Bookman Old Style"/>
        <family val="1"/>
      </rPr>
      <t xml:space="preserve"> - ΑΝΑ ΜΗΝΑ</t>
    </r>
  </si>
  <si>
    <t>12ΜΗΝΟ 
2019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</si>
</sst>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%"/>
  </numFmts>
  <fonts count="59">
    <font>
      <sz val="10"/>
      <name val="Arial"/>
      <family val="0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0"/>
      <name val="Bookman Old Style"/>
      <family val="1"/>
    </font>
    <font>
      <b/>
      <sz val="12"/>
      <name val="Bookman Old Style"/>
      <family val="1"/>
    </font>
    <font>
      <b/>
      <sz val="15"/>
      <name val="Bookman Old Style"/>
      <family val="1"/>
    </font>
    <font>
      <b/>
      <sz val="14"/>
      <name val="Bookman Old Style"/>
      <family val="1"/>
    </font>
    <font>
      <b/>
      <sz val="13"/>
      <color indexed="10"/>
      <name val="Bookman Old Style"/>
      <family val="1"/>
    </font>
    <font>
      <b/>
      <sz val="14"/>
      <color indexed="10"/>
      <name val="Bookman Old Style"/>
      <family val="1"/>
    </font>
    <font>
      <sz val="17"/>
      <name val="Bookman Old Style"/>
      <family val="1"/>
    </font>
    <font>
      <b/>
      <sz val="17"/>
      <color indexed="10"/>
      <name val="Bookman Old Style"/>
      <family val="1"/>
    </font>
    <font>
      <b/>
      <sz val="13"/>
      <name val="Bookman Old Style"/>
      <family val="1"/>
    </font>
    <font>
      <sz val="17"/>
      <color indexed="18"/>
      <name val="Bookman Old Style"/>
      <family val="1"/>
    </font>
    <font>
      <b/>
      <sz val="11"/>
      <name val="Bookman Old Style"/>
      <family val="1"/>
    </font>
    <font>
      <sz val="13"/>
      <name val="Bookman Old Style"/>
      <family val="1"/>
    </font>
    <font>
      <b/>
      <sz val="10"/>
      <name val="Bookman Old Style"/>
      <family val="1"/>
    </font>
    <font>
      <b/>
      <sz val="17"/>
      <color indexed="18"/>
      <name val="Bookman Old Style"/>
      <family val="1"/>
    </font>
    <font>
      <b/>
      <sz val="15"/>
      <color indexed="10"/>
      <name val="Bookman Old Style"/>
      <family val="1"/>
    </font>
    <font>
      <b/>
      <i/>
      <sz val="15"/>
      <color indexed="10"/>
      <name val="Bookman Old Style"/>
      <family val="1"/>
    </font>
    <font>
      <b/>
      <sz val="20"/>
      <color indexed="18"/>
      <name val="Bookman Old Style"/>
      <family val="1"/>
    </font>
    <font>
      <b/>
      <sz val="17"/>
      <name val="Bookman Old Style"/>
      <family val="1"/>
    </font>
    <font>
      <b/>
      <sz val="18"/>
      <name val="Bookman Old Style"/>
      <family val="1"/>
    </font>
    <font>
      <b/>
      <sz val="14"/>
      <color indexed="30"/>
      <name val="Bookman Old Style"/>
      <family val="1"/>
    </font>
    <font>
      <b/>
      <sz val="14"/>
      <color indexed="63"/>
      <name val="Bookman Old Style"/>
      <family val="1"/>
    </font>
    <font>
      <b/>
      <sz val="14"/>
      <color indexed="49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47"/>
      </patternFill>
    </fill>
    <fill>
      <patternFill patternType="solid">
        <fgColor rgb="FFCCFFFF"/>
        <bgColor indexed="64"/>
      </patternFill>
    </fill>
    <fill>
      <patternFill patternType="gray0625">
        <fgColor indexed="9"/>
        <bgColor rgb="FFCCFFFF"/>
      </patternFill>
    </fill>
    <fill>
      <patternFill patternType="solid">
        <fgColor rgb="FFCCFFCC"/>
        <bgColor indexed="64"/>
      </patternFill>
    </fill>
    <fill>
      <patternFill patternType="gray0625">
        <fgColor indexed="9"/>
        <bgColor rgb="FFCCFF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6" fillId="28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31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28" borderId="1" applyNumberFormat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11" fillId="0" borderId="10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4" fillId="34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3" fontId="3" fillId="0" borderId="0" xfId="0" applyNumberFormat="1" applyFont="1" applyAlignment="1">
      <alignment/>
    </xf>
    <xf numFmtId="0" fontId="16" fillId="0" borderId="0" xfId="0" applyFont="1" applyAlignment="1">
      <alignment/>
    </xf>
    <xf numFmtId="3" fontId="16" fillId="35" borderId="10" xfId="0" applyNumberFormat="1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left" vertical="center"/>
    </xf>
    <xf numFmtId="10" fontId="3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0" fontId="6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0" fontId="18" fillId="37" borderId="10" xfId="0" applyNumberFormat="1" applyFont="1" applyFill="1" applyBorder="1" applyAlignment="1">
      <alignment horizontal="center" vertical="center"/>
    </xf>
    <xf numFmtId="3" fontId="16" fillId="38" borderId="10" xfId="0" applyNumberFormat="1" applyFont="1" applyFill="1" applyBorder="1" applyAlignment="1">
      <alignment horizontal="center" vertical="center"/>
    </xf>
    <xf numFmtId="10" fontId="18" fillId="39" borderId="10" xfId="0" applyNumberFormat="1" applyFont="1" applyFill="1" applyBorder="1" applyAlignment="1">
      <alignment horizontal="center" vertical="center"/>
    </xf>
    <xf numFmtId="3" fontId="19" fillId="40" borderId="10" xfId="0" applyNumberFormat="1" applyFont="1" applyFill="1" applyBorder="1" applyAlignment="1">
      <alignment horizontal="center" vertical="center"/>
    </xf>
    <xf numFmtId="10" fontId="18" fillId="41" borderId="10" xfId="0" applyNumberFormat="1" applyFont="1" applyFill="1" applyBorder="1" applyAlignment="1">
      <alignment horizontal="center" vertical="center"/>
    </xf>
    <xf numFmtId="0" fontId="3" fillId="0" borderId="0" xfId="49" applyFont="1">
      <alignment/>
      <protection/>
    </xf>
    <xf numFmtId="0" fontId="4" fillId="33" borderId="10" xfId="49" applyFont="1" applyFill="1" applyBorder="1" applyAlignment="1">
      <alignment horizontal="center" vertical="center" wrapText="1"/>
      <protection/>
    </xf>
    <xf numFmtId="0" fontId="5" fillId="33" borderId="10" xfId="49" applyFont="1" applyFill="1" applyBorder="1" applyAlignment="1">
      <alignment horizontal="center" vertical="center"/>
      <protection/>
    </xf>
    <xf numFmtId="0" fontId="5" fillId="33" borderId="10" xfId="49" applyFont="1" applyFill="1" applyBorder="1" applyAlignment="1">
      <alignment horizontal="center" vertical="center" textRotation="90" wrapText="1"/>
      <protection/>
    </xf>
    <xf numFmtId="0" fontId="5" fillId="19" borderId="10" xfId="49" applyFont="1" applyFill="1" applyBorder="1" applyAlignment="1">
      <alignment horizontal="center" vertical="center" textRotation="90" wrapText="1"/>
      <protection/>
    </xf>
    <xf numFmtId="49" fontId="7" fillId="0" borderId="10" xfId="49" applyNumberFormat="1" applyFont="1" applyBorder="1" applyAlignment="1">
      <alignment horizontal="center" vertical="center"/>
      <protection/>
    </xf>
    <xf numFmtId="0" fontId="5" fillId="12" borderId="10" xfId="49" applyFont="1" applyFill="1" applyBorder="1" applyAlignment="1">
      <alignment horizontal="left" vertical="center"/>
      <protection/>
    </xf>
    <xf numFmtId="3" fontId="9" fillId="0" borderId="10" xfId="49" applyNumberFormat="1" applyFont="1" applyBorder="1" applyAlignment="1">
      <alignment horizontal="center" vertical="center"/>
      <protection/>
    </xf>
    <xf numFmtId="3" fontId="20" fillId="19" borderId="10" xfId="49" applyNumberFormat="1" applyFont="1" applyFill="1" applyBorder="1" applyAlignment="1">
      <alignment horizontal="center" vertical="center"/>
      <protection/>
    </xf>
    <xf numFmtId="0" fontId="3" fillId="0" borderId="0" xfId="49" applyFont="1" applyFill="1">
      <alignment/>
      <protection/>
    </xf>
    <xf numFmtId="49" fontId="8" fillId="0" borderId="10" xfId="49" applyNumberFormat="1" applyFont="1" applyFill="1" applyBorder="1" applyAlignment="1">
      <alignment horizontal="center" vertical="center"/>
      <protection/>
    </xf>
    <xf numFmtId="0" fontId="11" fillId="0" borderId="10" xfId="49" applyFont="1" applyFill="1" applyBorder="1" applyAlignment="1">
      <alignment horizontal="center" vertical="center" wrapText="1"/>
      <protection/>
    </xf>
    <xf numFmtId="0" fontId="11" fillId="0" borderId="10" xfId="49" applyFont="1" applyBorder="1" applyAlignment="1">
      <alignment horizontal="left" vertical="center"/>
      <protection/>
    </xf>
    <xf numFmtId="3" fontId="16" fillId="35" borderId="10" xfId="49" applyNumberFormat="1" applyFont="1" applyFill="1" applyBorder="1" applyAlignment="1">
      <alignment horizontal="center" vertical="center"/>
      <protection/>
    </xf>
    <xf numFmtId="0" fontId="16" fillId="0" borderId="0" xfId="49" applyFont="1">
      <alignment/>
      <protection/>
    </xf>
    <xf numFmtId="0" fontId="13" fillId="0" borderId="10" xfId="49" applyFont="1" applyBorder="1" applyAlignment="1">
      <alignment horizontal="center" vertical="center"/>
      <protection/>
    </xf>
    <xf numFmtId="49" fontId="8" fillId="34" borderId="10" xfId="49" applyNumberFormat="1" applyFont="1" applyFill="1" applyBorder="1" applyAlignment="1">
      <alignment horizontal="center" vertical="center"/>
      <protection/>
    </xf>
    <xf numFmtId="0" fontId="3" fillId="34" borderId="0" xfId="49" applyFont="1" applyFill="1">
      <alignment/>
      <protection/>
    </xf>
    <xf numFmtId="0" fontId="14" fillId="0" borderId="0" xfId="49" applyFont="1" applyFill="1">
      <alignment/>
      <protection/>
    </xf>
    <xf numFmtId="0" fontId="11" fillId="0" borderId="10" xfId="49" applyFont="1" applyBorder="1" applyAlignment="1">
      <alignment horizontal="center" vertical="center"/>
      <protection/>
    </xf>
    <xf numFmtId="3" fontId="16" fillId="38" borderId="10" xfId="49" applyNumberFormat="1" applyFont="1" applyFill="1" applyBorder="1" applyAlignment="1">
      <alignment horizontal="center" vertical="center"/>
      <protection/>
    </xf>
    <xf numFmtId="3" fontId="19" fillId="40" borderId="10" xfId="49" applyNumberFormat="1" applyFont="1" applyFill="1" applyBorder="1" applyAlignment="1">
      <alignment horizontal="center" vertical="center"/>
      <protection/>
    </xf>
    <xf numFmtId="0" fontId="12" fillId="0" borderId="0" xfId="49" applyFont="1">
      <alignment/>
      <protection/>
    </xf>
    <xf numFmtId="0" fontId="15" fillId="0" borderId="0" xfId="49" applyFont="1">
      <alignment/>
      <protection/>
    </xf>
    <xf numFmtId="3" fontId="3" fillId="0" borderId="0" xfId="49" applyNumberFormat="1" applyFont="1">
      <alignment/>
      <protection/>
    </xf>
    <xf numFmtId="0" fontId="21" fillId="19" borderId="10" xfId="49" applyFont="1" applyFill="1" applyBorder="1" applyAlignment="1">
      <alignment horizontal="center" vertical="center" textRotation="90" wrapText="1"/>
      <protection/>
    </xf>
    <xf numFmtId="0" fontId="5" fillId="33" borderId="10" xfId="49" applyFont="1" applyFill="1" applyBorder="1" applyAlignment="1">
      <alignment horizontal="center" vertical="center" wrapText="1"/>
      <protection/>
    </xf>
    <xf numFmtId="0" fontId="8" fillId="42" borderId="11" xfId="49" applyFont="1" applyFill="1" applyBorder="1" applyAlignment="1">
      <alignment horizontal="center" vertical="center" wrapText="1"/>
      <protection/>
    </xf>
    <xf numFmtId="0" fontId="8" fillId="42" borderId="12" xfId="49" applyFont="1" applyFill="1" applyBorder="1" applyAlignment="1">
      <alignment horizontal="center" vertical="center" wrapText="1"/>
      <protection/>
    </xf>
    <xf numFmtId="0" fontId="19" fillId="33" borderId="1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6" fillId="35" borderId="10" xfId="49" applyFont="1" applyFill="1" applyBorder="1" applyAlignment="1">
      <alignment horizontal="center" vertical="center"/>
      <protection/>
    </xf>
    <xf numFmtId="0" fontId="19" fillId="33" borderId="10" xfId="49" applyFont="1" applyFill="1" applyBorder="1" applyAlignment="1">
      <alignment horizontal="center" vertical="center"/>
      <protection/>
    </xf>
    <xf numFmtId="0" fontId="10" fillId="43" borderId="13" xfId="49" applyFont="1" applyFill="1" applyBorder="1" applyAlignment="1">
      <alignment horizontal="center" vertical="center"/>
      <protection/>
    </xf>
    <xf numFmtId="0" fontId="10" fillId="43" borderId="14" xfId="49" applyFont="1" applyFill="1" applyBorder="1" applyAlignment="1">
      <alignment horizontal="center" vertical="center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dxfs count="2">
    <dxf>
      <font>
        <color auto="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&#916;&#921;&#917;&#933;&#920;&#933;&#925;&#931;&#919;%20&#928;&#929;&#927;&#931;&#932;&#913;&#931;&#921;&#913;&#931;%20&#931;&#933;&#925;&#927;&#929;&#937;&#925;\&#932;&#924;&#919;&#924;&#913;%201%20&#922;&#927;&#916;&#921;&#931;&#924;&#917;\&#913;&#925;&#913;&#923;&#933;&#931;&#919;\02.&#931;&#932;&#913;&#932;&#921;&#931;&#932;&#921;&#922;&#913;\&#931;%20&#932;%20&#913;%20&#932;%20&#921;%20&#931;%20&#932;%20&#921;%20&#922;%20&#913;%20%202%200%201%208\04.&#913;&#928;&#929;&#921;&#923;&#921;&#927;&#931;%202018\&#916;.&#913;.%20&#923;&#913;&#920;&#929;&#913;%20&#913;&#928;&#929;&#921;&#923;&#921;&#927;&#931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ΠΡΙΛΙΟΣ 2018"/>
      <sheetName val="Δ.Α. ΛΑΘΡΑ ΑΠΡΙΛΙΟΣ 2018"/>
      <sheetName val="ΜΑΡΤΙΟΣ 2018"/>
    </sheetNames>
    <sheetDataSet>
      <sheetData sheetId="0">
        <row r="3">
          <cell r="E3">
            <v>34</v>
          </cell>
        </row>
        <row r="4">
          <cell r="E4">
            <v>174</v>
          </cell>
        </row>
        <row r="5">
          <cell r="E5">
            <v>269</v>
          </cell>
        </row>
        <row r="6">
          <cell r="E6">
            <v>74</v>
          </cell>
        </row>
        <row r="7">
          <cell r="E7">
            <v>35</v>
          </cell>
        </row>
        <row r="8">
          <cell r="E8">
            <v>16</v>
          </cell>
        </row>
        <row r="9">
          <cell r="E9">
            <v>131</v>
          </cell>
        </row>
        <row r="10">
          <cell r="E10">
            <v>43</v>
          </cell>
        </row>
        <row r="11">
          <cell r="E11">
            <v>81</v>
          </cell>
        </row>
        <row r="12">
          <cell r="E12">
            <v>73</v>
          </cell>
        </row>
        <row r="13">
          <cell r="E13">
            <v>203</v>
          </cell>
        </row>
        <row r="14">
          <cell r="E14">
            <v>876</v>
          </cell>
        </row>
        <row r="15">
          <cell r="E15">
            <v>2758</v>
          </cell>
        </row>
        <row r="17">
          <cell r="E17">
            <v>21</v>
          </cell>
        </row>
        <row r="18">
          <cell r="E18">
            <v>5</v>
          </cell>
        </row>
        <row r="19">
          <cell r="E19">
            <v>11</v>
          </cell>
        </row>
        <row r="20">
          <cell r="E20">
            <v>7</v>
          </cell>
        </row>
        <row r="21">
          <cell r="E21">
            <v>15</v>
          </cell>
        </row>
        <row r="22">
          <cell r="E22">
            <v>9</v>
          </cell>
        </row>
        <row r="23">
          <cell r="E23">
            <v>63</v>
          </cell>
        </row>
        <row r="25">
          <cell r="E25">
            <v>588</v>
          </cell>
        </row>
        <row r="26">
          <cell r="E26">
            <v>1043</v>
          </cell>
        </row>
        <row r="27">
          <cell r="E27">
            <v>57</v>
          </cell>
        </row>
        <row r="28">
          <cell r="E28">
            <v>19</v>
          </cell>
        </row>
        <row r="29">
          <cell r="E29">
            <v>26</v>
          </cell>
        </row>
        <row r="30">
          <cell r="E30">
            <v>57</v>
          </cell>
        </row>
        <row r="31">
          <cell r="E31">
            <v>26</v>
          </cell>
        </row>
        <row r="32">
          <cell r="E32">
            <v>2</v>
          </cell>
        </row>
        <row r="33">
          <cell r="E33">
            <v>30</v>
          </cell>
        </row>
        <row r="34">
          <cell r="E34">
            <v>150</v>
          </cell>
        </row>
        <row r="35">
          <cell r="E35">
            <v>86</v>
          </cell>
        </row>
        <row r="36">
          <cell r="E36">
            <v>17</v>
          </cell>
        </row>
        <row r="37">
          <cell r="E37">
            <v>16</v>
          </cell>
        </row>
        <row r="38">
          <cell r="E38">
            <v>6</v>
          </cell>
        </row>
        <row r="39">
          <cell r="E39">
            <v>21</v>
          </cell>
        </row>
        <row r="40">
          <cell r="E40">
            <v>6</v>
          </cell>
        </row>
        <row r="41">
          <cell r="E41">
            <v>25</v>
          </cell>
        </row>
        <row r="42">
          <cell r="E42">
            <v>47</v>
          </cell>
        </row>
        <row r="43">
          <cell r="E43">
            <v>46</v>
          </cell>
        </row>
        <row r="44">
          <cell r="E44">
            <v>24</v>
          </cell>
        </row>
        <row r="45">
          <cell r="E45">
            <v>42</v>
          </cell>
        </row>
        <row r="46">
          <cell r="E46">
            <v>1</v>
          </cell>
        </row>
        <row r="47">
          <cell r="E47">
            <v>21</v>
          </cell>
        </row>
        <row r="48">
          <cell r="E48">
            <v>11</v>
          </cell>
        </row>
        <row r="49">
          <cell r="E49">
            <v>1823</v>
          </cell>
        </row>
        <row r="50">
          <cell r="E50">
            <v>555</v>
          </cell>
        </row>
        <row r="51">
          <cell r="E51">
            <v>419</v>
          </cell>
        </row>
        <row r="52">
          <cell r="E52">
            <v>105</v>
          </cell>
        </row>
        <row r="53">
          <cell r="E53">
            <v>13</v>
          </cell>
        </row>
        <row r="54">
          <cell r="E54">
            <v>6</v>
          </cell>
        </row>
        <row r="55">
          <cell r="E55">
            <v>29</v>
          </cell>
        </row>
        <row r="56">
          <cell r="E56">
            <v>128</v>
          </cell>
        </row>
        <row r="57">
          <cell r="E57">
            <v>183</v>
          </cell>
        </row>
        <row r="58">
          <cell r="E58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view="pageBreakPreview" zoomScale="65" zoomScaleNormal="65" zoomScaleSheetLayoutView="65" zoomScalePageLayoutView="0" workbookViewId="0" topLeftCell="A1">
      <pane ySplit="2" topLeftCell="A60" activePane="bottomLeft" state="frozen"/>
      <selection pane="topLeft" activeCell="A1" sqref="A1"/>
      <selection pane="bottomLeft" activeCell="J10" sqref="J10"/>
    </sheetView>
  </sheetViews>
  <sheetFormatPr defaultColWidth="9.140625" defaultRowHeight="12.75"/>
  <cols>
    <col min="1" max="1" width="9.7109375" style="1" customWidth="1"/>
    <col min="2" max="2" width="40.57421875" style="11" customWidth="1"/>
    <col min="3" max="3" width="38.57421875" style="1" customWidth="1"/>
    <col min="4" max="4" width="33.140625" style="1" customWidth="1"/>
    <col min="5" max="5" width="28.140625" style="16" customWidth="1"/>
    <col min="6" max="16384" width="9.140625" style="1" customWidth="1"/>
  </cols>
  <sheetData>
    <row r="1" spans="1:5" ht="60" customHeight="1">
      <c r="A1" s="56" t="s">
        <v>115</v>
      </c>
      <c r="B1" s="57"/>
      <c r="C1" s="57"/>
      <c r="D1" s="57"/>
      <c r="E1" s="57"/>
    </row>
    <row r="2" spans="1:5" ht="42" customHeight="1">
      <c r="A2" s="17" t="s">
        <v>2</v>
      </c>
      <c r="B2" s="2" t="s">
        <v>25</v>
      </c>
      <c r="C2" s="3" t="str">
        <f>'12ΜΗΝΟ 2018 (ΑΝΑ ΜΗΝΑ)'!O2</f>
        <v>12ΜΗΝΟ
 2018</v>
      </c>
      <c r="D2" s="3" t="str">
        <f>'12ΜΗΝΟ 2019  (ΑΝΑ ΜΗΝΑ)'!O2</f>
        <v>12ΜΗΝΟ 
2019</v>
      </c>
      <c r="E2" s="18" t="s">
        <v>1</v>
      </c>
    </row>
    <row r="3" spans="1:5" s="5" customFormat="1" ht="30" customHeight="1">
      <c r="A3" s="19" t="s">
        <v>9</v>
      </c>
      <c r="B3" s="15" t="s">
        <v>20</v>
      </c>
      <c r="C3" s="4">
        <f>'12ΜΗΝΟ 2018 (ΑΝΑ ΜΗΝΑ)'!O3</f>
        <v>7185</v>
      </c>
      <c r="D3" s="4">
        <f>'12ΜΗΝΟ 2019  (ΑΝΑ ΜΗΝΑ)'!O3</f>
        <v>10596</v>
      </c>
      <c r="E3" s="24">
        <f>(D3/C3)-100%</f>
        <v>0.47473903966597075</v>
      </c>
    </row>
    <row r="4" spans="1:5" s="5" customFormat="1" ht="30" customHeight="1">
      <c r="A4" s="19" t="s">
        <v>10</v>
      </c>
      <c r="B4" s="15" t="s">
        <v>21</v>
      </c>
      <c r="C4" s="4">
        <f>'12ΜΗΝΟ 2018 (ΑΝΑ ΜΗΝΑ)'!O4</f>
        <v>12591</v>
      </c>
      <c r="D4" s="4">
        <f>'12ΜΗΝΟ 2019  (ΑΝΑ ΜΗΝΑ)'!O4</f>
        <v>17405</v>
      </c>
      <c r="E4" s="24">
        <f>(D4/C4)-100%</f>
        <v>0.3823365896275117</v>
      </c>
    </row>
    <row r="5" spans="1:5" s="6" customFormat="1" ht="30" customHeight="1">
      <c r="A5" s="20" t="s">
        <v>11</v>
      </c>
      <c r="B5" s="60" t="s">
        <v>78</v>
      </c>
      <c r="C5" s="60"/>
      <c r="D5" s="60"/>
      <c r="E5" s="60"/>
    </row>
    <row r="6" spans="1:5" ht="30" customHeight="1">
      <c r="A6" s="21" t="s">
        <v>3</v>
      </c>
      <c r="B6" s="7" t="s">
        <v>26</v>
      </c>
      <c r="C6" s="4">
        <f>'12ΜΗΝΟ 2018 (ΑΝΑ ΜΗΝΑ)'!O6</f>
        <v>6890</v>
      </c>
      <c r="D6" s="4">
        <f>'12ΜΗΝΟ 2019  (ΑΝΑ ΜΗΝΑ)'!O6</f>
        <v>7881</v>
      </c>
      <c r="E6" s="24">
        <f aca="true" t="shared" si="0" ref="E6:E12">(D6/C6)-100%</f>
        <v>0.14383164005805504</v>
      </c>
    </row>
    <row r="7" spans="1:5" ht="30" customHeight="1">
      <c r="A7" s="21" t="s">
        <v>4</v>
      </c>
      <c r="B7" s="7" t="s">
        <v>27</v>
      </c>
      <c r="C7" s="4">
        <f>'12ΜΗΝΟ 2018 (ΑΝΑ ΜΗΝΑ)'!O7</f>
        <v>9010</v>
      </c>
      <c r="D7" s="4">
        <f>'12ΜΗΝΟ 2019  (ΑΝΑ ΜΗΝΑ)'!O7</f>
        <v>5738</v>
      </c>
      <c r="E7" s="24">
        <f t="shared" si="0"/>
        <v>-0.3631520532741398</v>
      </c>
    </row>
    <row r="8" spans="1:5" ht="30" customHeight="1">
      <c r="A8" s="21" t="s">
        <v>5</v>
      </c>
      <c r="B8" s="7" t="s">
        <v>28</v>
      </c>
      <c r="C8" s="4">
        <f>'12ΜΗΝΟ 2018 (ΑΝΑ ΜΗΝΑ)'!O8</f>
        <v>2034</v>
      </c>
      <c r="D8" s="4">
        <f>'12ΜΗΝΟ 2019  (ΑΝΑ ΜΗΝΑ)'!O8</f>
        <v>1231</v>
      </c>
      <c r="E8" s="24">
        <f t="shared" si="0"/>
        <v>-0.3947885939036382</v>
      </c>
    </row>
    <row r="9" spans="1:5" ht="30" customHeight="1">
      <c r="A9" s="21" t="s">
        <v>8</v>
      </c>
      <c r="B9" s="7" t="s">
        <v>29</v>
      </c>
      <c r="C9" s="4">
        <f>'12ΜΗΝΟ 2018 (ΑΝΑ ΜΗΝΑ)'!O9</f>
        <v>748</v>
      </c>
      <c r="D9" s="4">
        <f>'12ΜΗΝΟ 2019  (ΑΝΑ ΜΗΝΑ)'!O9</f>
        <v>283</v>
      </c>
      <c r="E9" s="24">
        <f t="shared" si="0"/>
        <v>-0.6216577540106951</v>
      </c>
    </row>
    <row r="10" spans="1:5" ht="30" customHeight="1">
      <c r="A10" s="21" t="s">
        <v>6</v>
      </c>
      <c r="B10" s="7" t="s">
        <v>30</v>
      </c>
      <c r="C10" s="4">
        <f>'12ΜΗΝΟ 2018 (ΑΝΑ ΜΗΝΑ)'!O10</f>
        <v>360</v>
      </c>
      <c r="D10" s="4">
        <f>'12ΜΗΝΟ 2019  (ΑΝΑ ΜΗΝΑ)'!O10</f>
        <v>119</v>
      </c>
      <c r="E10" s="24">
        <f t="shared" si="0"/>
        <v>-0.6694444444444445</v>
      </c>
    </row>
    <row r="11" spans="1:5" ht="30" customHeight="1">
      <c r="A11" s="21" t="s">
        <v>7</v>
      </c>
      <c r="B11" s="7" t="s">
        <v>31</v>
      </c>
      <c r="C11" s="4">
        <f>'12ΜΗΝΟ 2018 (ΑΝΑ ΜΗΝΑ)'!O11</f>
        <v>589</v>
      </c>
      <c r="D11" s="4">
        <f>'12ΜΗΝΟ 2019  (ΑΝΑ ΜΗΝΑ)'!O11</f>
        <v>508</v>
      </c>
      <c r="E11" s="24">
        <f t="shared" si="0"/>
        <v>-0.13752122241086584</v>
      </c>
    </row>
    <row r="12" spans="1:5" s="13" customFormat="1" ht="24.75" customHeight="1">
      <c r="A12" s="59" t="s">
        <v>0</v>
      </c>
      <c r="B12" s="59"/>
      <c r="C12" s="14">
        <f>SUM(C6:C11)</f>
        <v>19631</v>
      </c>
      <c r="D12" s="14">
        <f>SUM(D6:D11)</f>
        <v>15760</v>
      </c>
      <c r="E12" s="26">
        <f t="shared" si="0"/>
        <v>-0.1971881208293006</v>
      </c>
    </row>
    <row r="13" spans="1:5" s="6" customFormat="1" ht="30" customHeight="1">
      <c r="A13" s="20" t="s">
        <v>12</v>
      </c>
      <c r="B13" s="60" t="s">
        <v>79</v>
      </c>
      <c r="C13" s="60"/>
      <c r="D13" s="60"/>
      <c r="E13" s="60"/>
    </row>
    <row r="14" spans="1:5" ht="30" customHeight="1">
      <c r="A14" s="22">
        <v>1</v>
      </c>
      <c r="B14" s="7" t="s">
        <v>32</v>
      </c>
      <c r="C14" s="4">
        <f>'12ΜΗΝΟ 2018 (ΑΝΑ ΜΗΝΑ)'!O14</f>
        <v>130</v>
      </c>
      <c r="D14" s="4">
        <f>'12ΜΗΝΟ 2019  (ΑΝΑ ΜΗΝΑ)'!O14</f>
        <v>190</v>
      </c>
      <c r="E14" s="24">
        <f aca="true" t="shared" si="1" ref="E14:E20">(D14/C14)-100%</f>
        <v>0.46153846153846145</v>
      </c>
    </row>
    <row r="15" spans="1:5" ht="30" customHeight="1">
      <c r="A15" s="22">
        <v>2</v>
      </c>
      <c r="B15" s="7" t="s">
        <v>33</v>
      </c>
      <c r="C15" s="4">
        <f>'12ΜΗΝΟ 2018 (ΑΝΑ ΜΗΝΑ)'!O15</f>
        <v>967</v>
      </c>
      <c r="D15" s="4">
        <f>'12ΜΗΝΟ 2019  (ΑΝΑ ΜΗΝΑ)'!O15</f>
        <v>413</v>
      </c>
      <c r="E15" s="24">
        <f t="shared" si="1"/>
        <v>-0.5729058945191313</v>
      </c>
    </row>
    <row r="16" spans="1:5" ht="30" customHeight="1">
      <c r="A16" s="22">
        <v>3</v>
      </c>
      <c r="B16" s="7" t="s">
        <v>34</v>
      </c>
      <c r="C16" s="4">
        <f>'12ΜΗΝΟ 2018 (ΑΝΑ ΜΗΝΑ)'!O16</f>
        <v>195</v>
      </c>
      <c r="D16" s="4">
        <f>'12ΜΗΝΟ 2019  (ΑΝΑ ΜΗΝΑ)'!O16</f>
        <v>186</v>
      </c>
      <c r="E16" s="24">
        <f t="shared" si="1"/>
        <v>-0.0461538461538461</v>
      </c>
    </row>
    <row r="17" spans="1:5" ht="30" customHeight="1">
      <c r="A17" s="22">
        <v>4</v>
      </c>
      <c r="B17" s="7" t="s">
        <v>35</v>
      </c>
      <c r="C17" s="4">
        <f>'12ΜΗΝΟ 2018 (ΑΝΑ ΜΗΝΑ)'!O17</f>
        <v>348</v>
      </c>
      <c r="D17" s="4">
        <f>'12ΜΗΝΟ 2019  (ΑΝΑ ΜΗΝΑ)'!O17</f>
        <v>435</v>
      </c>
      <c r="E17" s="24">
        <f t="shared" si="1"/>
        <v>0.25</v>
      </c>
    </row>
    <row r="18" spans="1:5" ht="30" customHeight="1">
      <c r="A18" s="22">
        <v>5</v>
      </c>
      <c r="B18" s="7" t="s">
        <v>36</v>
      </c>
      <c r="C18" s="4">
        <f>'12ΜΗΝΟ 2018 (ΑΝΑ ΜΗΝΑ)'!O18</f>
        <v>576</v>
      </c>
      <c r="D18" s="4">
        <f>'12ΜΗΝΟ 2019  (ΑΝΑ ΜΗΝΑ)'!O18</f>
        <v>580</v>
      </c>
      <c r="E18" s="24">
        <f t="shared" si="1"/>
        <v>0.00694444444444442</v>
      </c>
    </row>
    <row r="19" spans="1:5" ht="30" customHeight="1">
      <c r="A19" s="22">
        <v>6</v>
      </c>
      <c r="B19" s="7" t="s">
        <v>37</v>
      </c>
      <c r="C19" s="4">
        <f>'12ΜΗΝΟ 2018 (ΑΝΑ ΜΗΝΑ)'!O19</f>
        <v>184</v>
      </c>
      <c r="D19" s="4">
        <f>'12ΜΗΝΟ 2019  (ΑΝΑ ΜΗΝΑ)'!O19</f>
        <v>216</v>
      </c>
      <c r="E19" s="24">
        <f t="shared" si="1"/>
        <v>0.17391304347826098</v>
      </c>
    </row>
    <row r="20" spans="1:5" s="13" customFormat="1" ht="24.75" customHeight="1">
      <c r="A20" s="59" t="s">
        <v>0</v>
      </c>
      <c r="B20" s="59"/>
      <c r="C20" s="14">
        <f>SUM(C14:C19)</f>
        <v>2400</v>
      </c>
      <c r="D20" s="14">
        <f>SUM(D14:D19)</f>
        <v>2020</v>
      </c>
      <c r="E20" s="26">
        <f t="shared" si="1"/>
        <v>-0.15833333333333333</v>
      </c>
    </row>
    <row r="21" spans="1:5" s="6" customFormat="1" ht="30" customHeight="1">
      <c r="A21" s="20" t="s">
        <v>13</v>
      </c>
      <c r="B21" s="60" t="s">
        <v>80</v>
      </c>
      <c r="C21" s="60"/>
      <c r="D21" s="60"/>
      <c r="E21" s="60"/>
    </row>
    <row r="22" spans="1:5" ht="30" customHeight="1">
      <c r="A22" s="22">
        <v>1</v>
      </c>
      <c r="B22" s="7" t="s">
        <v>38</v>
      </c>
      <c r="C22" s="4">
        <f>'12ΜΗΝΟ 2018 (ΑΝΑ ΜΗΝΑ)'!O22</f>
        <v>104</v>
      </c>
      <c r="D22" s="4">
        <f>'12ΜΗΝΟ 2019  (ΑΝΑ ΜΗΝΑ)'!O22</f>
        <v>120</v>
      </c>
      <c r="E22" s="24">
        <f>(D22/C22)-100%</f>
        <v>0.15384615384615374</v>
      </c>
    </row>
    <row r="23" spans="1:5" ht="30" customHeight="1">
      <c r="A23" s="22">
        <v>2</v>
      </c>
      <c r="B23" s="7" t="s">
        <v>39</v>
      </c>
      <c r="C23" s="4">
        <f>'12ΜΗΝΟ 2018 (ΑΝΑ ΜΗΝΑ)'!O23</f>
        <v>682</v>
      </c>
      <c r="D23" s="4">
        <f>'12ΜΗΝΟ 2019  (ΑΝΑ ΜΗΝΑ)'!O23</f>
        <v>643</v>
      </c>
      <c r="E23" s="24">
        <f>(D23/C23)-100%</f>
        <v>-0.05718475073313778</v>
      </c>
    </row>
    <row r="24" spans="1:5" ht="30" customHeight="1">
      <c r="A24" s="22">
        <v>3</v>
      </c>
      <c r="B24" s="7" t="s">
        <v>40</v>
      </c>
      <c r="C24" s="4">
        <f>'12ΜΗΝΟ 2018 (ΑΝΑ ΜΗΝΑ)'!O24</f>
        <v>182</v>
      </c>
      <c r="D24" s="4">
        <f>'12ΜΗΝΟ 2019  (ΑΝΑ ΜΗΝΑ)'!O24</f>
        <v>352</v>
      </c>
      <c r="E24" s="24">
        <f>(D24/C24)-100%</f>
        <v>0.9340659340659341</v>
      </c>
    </row>
    <row r="25" spans="1:5" ht="30" customHeight="1">
      <c r="A25" s="22">
        <v>4</v>
      </c>
      <c r="B25" s="7" t="s">
        <v>41</v>
      </c>
      <c r="C25" s="4">
        <f>'12ΜΗΝΟ 2018 (ΑΝΑ ΜΗΝΑ)'!O25</f>
        <v>432</v>
      </c>
      <c r="D25" s="4">
        <f>'12ΜΗΝΟ 2019  (ΑΝΑ ΜΗΝΑ)'!O25</f>
        <v>407</v>
      </c>
      <c r="E25" s="24">
        <f>(D25/C25)-100%</f>
        <v>-0.05787037037037035</v>
      </c>
    </row>
    <row r="26" spans="1:5" s="13" customFormat="1" ht="24.75" customHeight="1">
      <c r="A26" s="59" t="s">
        <v>0</v>
      </c>
      <c r="B26" s="59"/>
      <c r="C26" s="14">
        <f>SUM(C22:C25)</f>
        <v>1400</v>
      </c>
      <c r="D26" s="14">
        <f>SUM(D22:D25)</f>
        <v>1522</v>
      </c>
      <c r="E26" s="26">
        <f>(D26/C26)-100%</f>
        <v>0.08714285714285719</v>
      </c>
    </row>
    <row r="27" spans="1:5" s="9" customFormat="1" ht="30" customHeight="1">
      <c r="A27" s="20" t="s">
        <v>14</v>
      </c>
      <c r="B27" s="60" t="s">
        <v>81</v>
      </c>
      <c r="C27" s="60"/>
      <c r="D27" s="60"/>
      <c r="E27" s="60"/>
    </row>
    <row r="28" spans="1:5" s="10" customFormat="1" ht="30" customHeight="1">
      <c r="A28" s="23">
        <v>1</v>
      </c>
      <c r="B28" s="7" t="s">
        <v>42</v>
      </c>
      <c r="C28" s="4">
        <f>'12ΜΗΝΟ 2018 (ΑΝΑ ΜΗΝΑ)'!O28</f>
        <v>93</v>
      </c>
      <c r="D28" s="4">
        <f>'12ΜΗΝΟ 2019  (ΑΝΑ ΜΗΝΑ)'!O28</f>
        <v>167</v>
      </c>
      <c r="E28" s="24">
        <f>(D28/C28)-100%</f>
        <v>0.7956989247311828</v>
      </c>
    </row>
    <row r="29" spans="1:5" s="10" customFormat="1" ht="30" customHeight="1">
      <c r="A29" s="23">
        <v>2</v>
      </c>
      <c r="B29" s="7" t="s">
        <v>43</v>
      </c>
      <c r="C29" s="4">
        <f>'12ΜΗΝΟ 2018 (ΑΝΑ ΜΗΝΑ)'!O29</f>
        <v>1503</v>
      </c>
      <c r="D29" s="4">
        <f>'12ΜΗΝΟ 2019  (ΑΝΑ ΜΗΝΑ)'!O29</f>
        <v>1263</v>
      </c>
      <c r="E29" s="24">
        <f>(D29/C29)-100%</f>
        <v>-0.1596806387225549</v>
      </c>
    </row>
    <row r="30" spans="1:5" s="10" customFormat="1" ht="30" customHeight="1">
      <c r="A30" s="23">
        <v>3</v>
      </c>
      <c r="B30" s="7" t="s">
        <v>44</v>
      </c>
      <c r="C30" s="4">
        <f>'12ΜΗΝΟ 2018 (ΑΝΑ ΜΗΝΑ)'!O30</f>
        <v>2099</v>
      </c>
      <c r="D30" s="4">
        <f>'12ΜΗΝΟ 2019  (ΑΝΑ ΜΗΝΑ)'!O30</f>
        <v>1115</v>
      </c>
      <c r="E30" s="24">
        <f>(D30/C30)-100%</f>
        <v>-0.4687946641257742</v>
      </c>
    </row>
    <row r="31" spans="1:5" s="10" customFormat="1" ht="30" customHeight="1">
      <c r="A31" s="23">
        <v>4</v>
      </c>
      <c r="B31" s="7" t="s">
        <v>45</v>
      </c>
      <c r="C31" s="4">
        <f>'12ΜΗΝΟ 2018 (ΑΝΑ ΜΗΝΑ)'!O31</f>
        <v>220</v>
      </c>
      <c r="D31" s="4">
        <f>'12ΜΗΝΟ 2019  (ΑΝΑ ΜΗΝΑ)'!O31</f>
        <v>268</v>
      </c>
      <c r="E31" s="24">
        <f>(D31/C31)-100%</f>
        <v>0.21818181818181825</v>
      </c>
    </row>
    <row r="32" spans="1:5" s="13" customFormat="1" ht="24.75" customHeight="1">
      <c r="A32" s="59" t="s">
        <v>0</v>
      </c>
      <c r="B32" s="59"/>
      <c r="C32" s="14">
        <f>SUM(C28:C31)</f>
        <v>3915</v>
      </c>
      <c r="D32" s="14">
        <f>SUM(D28:D31)</f>
        <v>2813</v>
      </c>
      <c r="E32" s="26">
        <f>(D32/C32)-100%</f>
        <v>-0.28148148148148144</v>
      </c>
    </row>
    <row r="33" spans="1:5" s="9" customFormat="1" ht="30" customHeight="1">
      <c r="A33" s="20" t="s">
        <v>15</v>
      </c>
      <c r="B33" s="60" t="s">
        <v>82</v>
      </c>
      <c r="C33" s="60"/>
      <c r="D33" s="60"/>
      <c r="E33" s="60"/>
    </row>
    <row r="34" spans="1:5" s="10" customFormat="1" ht="30" customHeight="1">
      <c r="A34" s="23">
        <v>1</v>
      </c>
      <c r="B34" s="7" t="s">
        <v>46</v>
      </c>
      <c r="C34" s="4">
        <f>'12ΜΗΝΟ 2018 (ΑΝΑ ΜΗΝΑ)'!O34</f>
        <v>458</v>
      </c>
      <c r="D34" s="4">
        <f>'12ΜΗΝΟ 2019  (ΑΝΑ ΜΗΝΑ)'!O34</f>
        <v>539</v>
      </c>
      <c r="E34" s="24">
        <f aca="true" t="shared" si="2" ref="E34:E39">(D34/C34)-100%</f>
        <v>0.17685589519650646</v>
      </c>
    </row>
    <row r="35" spans="1:5" s="10" customFormat="1" ht="30" customHeight="1">
      <c r="A35" s="23">
        <v>2</v>
      </c>
      <c r="B35" s="7" t="s">
        <v>47</v>
      </c>
      <c r="C35" s="4">
        <f>'12ΜΗΝΟ 2018 (ΑΝΑ ΜΗΝΑ)'!O35</f>
        <v>555</v>
      </c>
      <c r="D35" s="4">
        <f>'12ΜΗΝΟ 2019  (ΑΝΑ ΜΗΝΑ)'!O35</f>
        <v>531</v>
      </c>
      <c r="E35" s="24">
        <f t="shared" si="2"/>
        <v>-0.043243243243243246</v>
      </c>
    </row>
    <row r="36" spans="1:5" s="10" customFormat="1" ht="30" customHeight="1">
      <c r="A36" s="23">
        <v>3</v>
      </c>
      <c r="B36" s="7" t="s">
        <v>48</v>
      </c>
      <c r="C36" s="4">
        <f>'12ΜΗΝΟ 2018 (ΑΝΑ ΜΗΝΑ)'!O36</f>
        <v>8</v>
      </c>
      <c r="D36" s="4">
        <f>'12ΜΗΝΟ 2019  (ΑΝΑ ΜΗΝΑ)'!O36</f>
        <v>5</v>
      </c>
      <c r="E36" s="24">
        <f t="shared" si="2"/>
        <v>-0.375</v>
      </c>
    </row>
    <row r="37" spans="1:5" s="10" customFormat="1" ht="30" customHeight="1">
      <c r="A37" s="23">
        <v>4</v>
      </c>
      <c r="B37" s="7" t="s">
        <v>49</v>
      </c>
      <c r="C37" s="4">
        <f>'12ΜΗΝΟ 2018 (ΑΝΑ ΜΗΝΑ)'!O37</f>
        <v>438</v>
      </c>
      <c r="D37" s="4">
        <f>'12ΜΗΝΟ 2019  (ΑΝΑ ΜΗΝΑ)'!O37</f>
        <v>440</v>
      </c>
      <c r="E37" s="24">
        <f t="shared" si="2"/>
        <v>0.004566210045662045</v>
      </c>
    </row>
    <row r="38" spans="1:5" s="10" customFormat="1" ht="30" customHeight="1">
      <c r="A38" s="23">
        <v>5</v>
      </c>
      <c r="B38" s="7" t="s">
        <v>50</v>
      </c>
      <c r="C38" s="4">
        <f>'12ΜΗΝΟ 2018 (ΑΝΑ ΜΗΝΑ)'!O38</f>
        <v>114</v>
      </c>
      <c r="D38" s="4">
        <f>'12ΜΗΝΟ 2019  (ΑΝΑ ΜΗΝΑ)'!O38</f>
        <v>120</v>
      </c>
      <c r="E38" s="24">
        <f t="shared" si="2"/>
        <v>0.05263157894736836</v>
      </c>
    </row>
    <row r="39" spans="1:5" s="13" customFormat="1" ht="24.75" customHeight="1">
      <c r="A39" s="59" t="s">
        <v>0</v>
      </c>
      <c r="B39" s="59"/>
      <c r="C39" s="14">
        <f>SUM(C34:C38)</f>
        <v>1573</v>
      </c>
      <c r="D39" s="14">
        <f>SUM(D34:D38)</f>
        <v>1635</v>
      </c>
      <c r="E39" s="26">
        <f t="shared" si="2"/>
        <v>0.03941513032422117</v>
      </c>
    </row>
    <row r="40" spans="1:5" s="6" customFormat="1" ht="30" customHeight="1">
      <c r="A40" s="20" t="s">
        <v>16</v>
      </c>
      <c r="B40" s="60" t="s">
        <v>83</v>
      </c>
      <c r="C40" s="60"/>
      <c r="D40" s="60"/>
      <c r="E40" s="60"/>
    </row>
    <row r="41" spans="1:5" ht="30" customHeight="1">
      <c r="A41" s="22">
        <v>1</v>
      </c>
      <c r="B41" s="7" t="s">
        <v>51</v>
      </c>
      <c r="C41" s="4">
        <f>'12ΜΗΝΟ 2018 (ΑΝΑ ΜΗΝΑ)'!O41</f>
        <v>227</v>
      </c>
      <c r="D41" s="4">
        <f>'12ΜΗΝΟ 2019  (ΑΝΑ ΜΗΝΑ)'!O41</f>
        <v>317</v>
      </c>
      <c r="E41" s="24">
        <f>(D41/C41)-100%</f>
        <v>0.3964757709251101</v>
      </c>
    </row>
    <row r="42" spans="1:5" ht="30" customHeight="1">
      <c r="A42" s="22">
        <v>2</v>
      </c>
      <c r="B42" s="7" t="s">
        <v>52</v>
      </c>
      <c r="C42" s="4">
        <f>'12ΜΗΝΟ 2018 (ΑΝΑ ΜΗΝΑ)'!O42</f>
        <v>657</v>
      </c>
      <c r="D42" s="4">
        <f>'12ΜΗΝΟ 2019  (ΑΝΑ ΜΗΝΑ)'!O42</f>
        <v>688</v>
      </c>
      <c r="E42" s="24">
        <f>(D42/C42)-100%</f>
        <v>0.04718417047184165</v>
      </c>
    </row>
    <row r="43" spans="1:5" ht="30" customHeight="1">
      <c r="A43" s="22">
        <v>3</v>
      </c>
      <c r="B43" s="7" t="s">
        <v>53</v>
      </c>
      <c r="C43" s="4">
        <f>'12ΜΗΝΟ 2018 (ΑΝΑ ΜΗΝΑ)'!O43</f>
        <v>338</v>
      </c>
      <c r="D43" s="4">
        <f>'12ΜΗΝΟ 2019  (ΑΝΑ ΜΗΝΑ)'!O43</f>
        <v>371</v>
      </c>
      <c r="E43" s="24">
        <f>(D43/C43)-100%</f>
        <v>0.0976331360946745</v>
      </c>
    </row>
    <row r="44" spans="1:5" ht="30" customHeight="1">
      <c r="A44" s="22">
        <v>4</v>
      </c>
      <c r="B44" s="7" t="s">
        <v>54</v>
      </c>
      <c r="C44" s="4">
        <f>'12ΜΗΝΟ 2018 (ΑΝΑ ΜΗΝΑ)'!O44</f>
        <v>160</v>
      </c>
      <c r="D44" s="4">
        <f>'12ΜΗΝΟ 2019  (ΑΝΑ ΜΗΝΑ)'!O44</f>
        <v>149</v>
      </c>
      <c r="E44" s="24">
        <f>(D44/C44)-100%</f>
        <v>-0.06874999999999998</v>
      </c>
    </row>
    <row r="45" spans="1:5" s="13" customFormat="1" ht="24.75" customHeight="1">
      <c r="A45" s="59" t="s">
        <v>0</v>
      </c>
      <c r="B45" s="59"/>
      <c r="C45" s="14">
        <f>SUM(C41:C44)</f>
        <v>1382</v>
      </c>
      <c r="D45" s="14">
        <f>SUM(D41:D44)</f>
        <v>1525</v>
      </c>
      <c r="E45" s="26">
        <f>(D45/C45)-100%</f>
        <v>0.10347322720694652</v>
      </c>
    </row>
    <row r="46" spans="1:5" s="10" customFormat="1" ht="51" customHeight="1">
      <c r="A46" s="17" t="s">
        <v>2</v>
      </c>
      <c r="B46" s="2" t="s">
        <v>25</v>
      </c>
      <c r="C46" s="3" t="str">
        <f>C2</f>
        <v>12ΜΗΝΟ
 2018</v>
      </c>
      <c r="D46" s="3" t="str">
        <f>D2</f>
        <v>12ΜΗΝΟ 
2019</v>
      </c>
      <c r="E46" s="18" t="s">
        <v>1</v>
      </c>
    </row>
    <row r="47" spans="1:5" s="6" customFormat="1" ht="30" customHeight="1">
      <c r="A47" s="20" t="s">
        <v>17</v>
      </c>
      <c r="B47" s="60" t="s">
        <v>84</v>
      </c>
      <c r="C47" s="60"/>
      <c r="D47" s="60"/>
      <c r="E47" s="60"/>
    </row>
    <row r="48" spans="1:5" ht="30" customHeight="1">
      <c r="A48" s="23">
        <v>1</v>
      </c>
      <c r="B48" s="7" t="s">
        <v>55</v>
      </c>
      <c r="C48" s="4">
        <f>'12ΜΗΝΟ 2018 (ΑΝΑ ΜΗΝΑ)'!O48</f>
        <v>14882</v>
      </c>
      <c r="D48" s="4">
        <f>'12ΜΗΝΟ 2019  (ΑΝΑ ΜΗΝΑ)'!O48</f>
        <v>27173</v>
      </c>
      <c r="E48" s="24">
        <f>(D48/C48)-100%</f>
        <v>0.8258970568471979</v>
      </c>
    </row>
    <row r="49" spans="1:5" ht="30" customHeight="1">
      <c r="A49" s="23">
        <v>2</v>
      </c>
      <c r="B49" s="7" t="s">
        <v>56</v>
      </c>
      <c r="C49" s="4">
        <f>'12ΜΗΝΟ 2018 (ΑΝΑ ΜΗΝΑ)'!O49</f>
        <v>8567</v>
      </c>
      <c r="D49" s="4">
        <f>'12ΜΗΝΟ 2019  (ΑΝΑ ΜΗΝΑ)'!O49</f>
        <v>11765</v>
      </c>
      <c r="E49" s="24">
        <f>(D49/C49)-100%</f>
        <v>0.3732928679817906</v>
      </c>
    </row>
    <row r="50" spans="1:5" ht="30" customHeight="1">
      <c r="A50" s="23">
        <v>3</v>
      </c>
      <c r="B50" s="7" t="s">
        <v>57</v>
      </c>
      <c r="C50" s="4">
        <f>'12ΜΗΝΟ 2018 (ΑΝΑ ΜΗΝΑ)'!O50</f>
        <v>3906</v>
      </c>
      <c r="D50" s="4">
        <f>'12ΜΗΝΟ 2019  (ΑΝΑ ΜΗΝΑ)'!O50</f>
        <v>8298</v>
      </c>
      <c r="E50" s="24">
        <f>(D50/C50)-100%</f>
        <v>1.1244239631336406</v>
      </c>
    </row>
    <row r="51" spans="1:5" s="13" customFormat="1" ht="24.75" customHeight="1">
      <c r="A51" s="59" t="s">
        <v>0</v>
      </c>
      <c r="B51" s="59"/>
      <c r="C51" s="14">
        <f>SUM(C48:C50)</f>
        <v>27355</v>
      </c>
      <c r="D51" s="14">
        <f>SUM(D48:D50)</f>
        <v>47236</v>
      </c>
      <c r="E51" s="26">
        <f>(D51/C51)-100%</f>
        <v>0.7267775543776276</v>
      </c>
    </row>
    <row r="52" spans="1:5" s="6" customFormat="1" ht="30" customHeight="1">
      <c r="A52" s="20" t="s">
        <v>18</v>
      </c>
      <c r="B52" s="60" t="s">
        <v>85</v>
      </c>
      <c r="C52" s="60"/>
      <c r="D52" s="60"/>
      <c r="E52" s="60"/>
    </row>
    <row r="53" spans="1:5" ht="30" customHeight="1">
      <c r="A53" s="23">
        <v>1</v>
      </c>
      <c r="B53" s="7" t="s">
        <v>58</v>
      </c>
      <c r="C53" s="4">
        <f>'12ΜΗΝΟ 2018 (ΑΝΑ ΜΗΝΑ)'!O53</f>
        <v>1319</v>
      </c>
      <c r="D53" s="4">
        <f>'12ΜΗΝΟ 2019  (ΑΝΑ ΜΗΝΑ)'!O53</f>
        <v>3379</v>
      </c>
      <c r="E53" s="24">
        <f>(D53/C53)-100%</f>
        <v>1.5617892342683852</v>
      </c>
    </row>
    <row r="54" spans="1:5" ht="30" customHeight="1">
      <c r="A54" s="23">
        <v>2</v>
      </c>
      <c r="B54" s="7" t="s">
        <v>59</v>
      </c>
      <c r="C54" s="4">
        <f>'12ΜΗΝΟ 2018 (ΑΝΑ ΜΗΝΑ)'!O54</f>
        <v>4261</v>
      </c>
      <c r="D54" s="4">
        <f>'12ΜΗΝΟ 2019  (ΑΝΑ ΜΗΝΑ)'!O54</f>
        <v>10821</v>
      </c>
      <c r="E54" s="24">
        <f>(D54/C54)-100%</f>
        <v>1.5395447078150668</v>
      </c>
    </row>
    <row r="55" spans="1:5" ht="30" customHeight="1">
      <c r="A55" s="23">
        <v>3</v>
      </c>
      <c r="B55" s="7" t="s">
        <v>60</v>
      </c>
      <c r="C55" s="4">
        <f>'12ΜΗΝΟ 2018 (ΑΝΑ ΜΗΝΑ)'!O55</f>
        <v>1741</v>
      </c>
      <c r="D55" s="4">
        <f>'12ΜΗΝΟ 2019  (ΑΝΑ ΜΗΝΑ)'!O55</f>
        <v>970</v>
      </c>
      <c r="E55" s="24">
        <f>(D55/C55)-100%</f>
        <v>-0.44284893739230324</v>
      </c>
    </row>
    <row r="56" spans="1:5" s="13" customFormat="1" ht="24.75" customHeight="1">
      <c r="A56" s="59" t="s">
        <v>0</v>
      </c>
      <c r="B56" s="59"/>
      <c r="C56" s="14">
        <f>SUM(C53:C55)</f>
        <v>7321</v>
      </c>
      <c r="D56" s="14">
        <f>SUM(D53:D55)</f>
        <v>15170</v>
      </c>
      <c r="E56" s="26">
        <f>(D56/C56)-100%</f>
        <v>1.0721212949050676</v>
      </c>
    </row>
    <row r="57" spans="1:5" s="6" customFormat="1" ht="30" customHeight="1">
      <c r="A57" s="20" t="s">
        <v>19</v>
      </c>
      <c r="B57" s="60" t="s">
        <v>88</v>
      </c>
      <c r="C57" s="60"/>
      <c r="D57" s="60"/>
      <c r="E57" s="60"/>
    </row>
    <row r="58" spans="1:5" ht="30" customHeight="1">
      <c r="A58" s="23">
        <v>1</v>
      </c>
      <c r="B58" s="7" t="s">
        <v>61</v>
      </c>
      <c r="C58" s="4">
        <f>'12ΜΗΝΟ 2018 (ΑΝΑ ΜΗΝΑ)'!O58</f>
        <v>2050</v>
      </c>
      <c r="D58" s="4">
        <f>'12ΜΗΝΟ 2019  (ΑΝΑ ΜΗΝΑ)'!O58</f>
        <v>1633</v>
      </c>
      <c r="E58" s="24">
        <f>(D58/C58)-100%</f>
        <v>-0.20341463414634142</v>
      </c>
    </row>
    <row r="59" spans="1:5" ht="30" customHeight="1">
      <c r="A59" s="23">
        <v>2</v>
      </c>
      <c r="B59" s="7" t="s">
        <v>62</v>
      </c>
      <c r="C59" s="4">
        <f>'12ΜΗΝΟ 2018 (ΑΝΑ ΜΗΝΑ)'!O59</f>
        <v>300</v>
      </c>
      <c r="D59" s="4">
        <f>'12ΜΗΝΟ 2019  (ΑΝΑ ΜΗΝΑ)'!O59</f>
        <v>211</v>
      </c>
      <c r="E59" s="24">
        <f>(D59/C59)-100%</f>
        <v>-0.29666666666666663</v>
      </c>
    </row>
    <row r="60" spans="1:5" ht="30" customHeight="1">
      <c r="A60" s="23">
        <v>3</v>
      </c>
      <c r="B60" s="7" t="s">
        <v>63</v>
      </c>
      <c r="C60" s="4">
        <f>'12ΜΗΝΟ 2018 (ΑΝΑ ΜΗΝΑ)'!O60</f>
        <v>93</v>
      </c>
      <c r="D60" s="4">
        <f>'12ΜΗΝΟ 2019  (ΑΝΑ ΜΗΝΑ)'!O60</f>
        <v>74</v>
      </c>
      <c r="E60" s="24">
        <f>(D60/C60)-100%</f>
        <v>-0.20430107526881724</v>
      </c>
    </row>
    <row r="61" spans="1:5" ht="30" customHeight="1">
      <c r="A61" s="23">
        <v>4</v>
      </c>
      <c r="B61" s="7" t="s">
        <v>64</v>
      </c>
      <c r="C61" s="4">
        <f>'12ΜΗΝΟ 2018 (ΑΝΑ ΜΗΝΑ)'!O61</f>
        <v>485</v>
      </c>
      <c r="D61" s="4">
        <f>'12ΜΗΝΟ 2019  (ΑΝΑ ΜΗΝΑ)'!O61</f>
        <v>423</v>
      </c>
      <c r="E61" s="24">
        <f>(D61/C61)-100%</f>
        <v>-0.12783505154639174</v>
      </c>
    </row>
    <row r="62" spans="1:5" s="13" customFormat="1" ht="24.75" customHeight="1">
      <c r="A62" s="59" t="s">
        <v>0</v>
      </c>
      <c r="B62" s="59"/>
      <c r="C62" s="25">
        <f>SUM(C58:C61)</f>
        <v>2928</v>
      </c>
      <c r="D62" s="25">
        <f>SUM(D58:D61)</f>
        <v>2341</v>
      </c>
      <c r="E62" s="26">
        <f>(D62/C62)-100%</f>
        <v>-0.20047814207650272</v>
      </c>
    </row>
    <row r="63" spans="1:5" s="6" customFormat="1" ht="30" customHeight="1">
      <c r="A63" s="20" t="s">
        <v>22</v>
      </c>
      <c r="B63" s="60" t="s">
        <v>86</v>
      </c>
      <c r="C63" s="60"/>
      <c r="D63" s="60"/>
      <c r="E63" s="60"/>
    </row>
    <row r="64" spans="1:5" ht="30" customHeight="1">
      <c r="A64" s="23">
        <v>1</v>
      </c>
      <c r="B64" s="7" t="s">
        <v>65</v>
      </c>
      <c r="C64" s="4">
        <f>'12ΜΗΝΟ 2018 (ΑΝΑ ΜΗΝΑ)'!O64</f>
        <v>203</v>
      </c>
      <c r="D64" s="4">
        <f>'12ΜΗΝΟ 2019  (ΑΝΑ ΜΗΝΑ)'!O64</f>
        <v>384</v>
      </c>
      <c r="E64" s="24">
        <f>(D64/C64)-100%</f>
        <v>0.8916256157635467</v>
      </c>
    </row>
    <row r="65" spans="1:5" ht="30" customHeight="1">
      <c r="A65" s="23">
        <v>2</v>
      </c>
      <c r="B65" s="7" t="s">
        <v>66</v>
      </c>
      <c r="C65" s="4">
        <f>'12ΜΗΝΟ 2018 (ΑΝΑ ΜΗΝΑ)'!O65</f>
        <v>258</v>
      </c>
      <c r="D65" s="4">
        <f>'12ΜΗΝΟ 2019  (ΑΝΑ ΜΗΝΑ)'!O65</f>
        <v>284</v>
      </c>
      <c r="E65" s="24">
        <f>(D65/C65)-100%</f>
        <v>0.10077519379844957</v>
      </c>
    </row>
    <row r="66" spans="1:5" ht="30" customHeight="1">
      <c r="A66" s="23">
        <v>3</v>
      </c>
      <c r="B66" s="7" t="s">
        <v>67</v>
      </c>
      <c r="C66" s="4">
        <f>'12ΜΗΝΟ 2018 (ΑΝΑ ΜΗΝΑ)'!O66</f>
        <v>336</v>
      </c>
      <c r="D66" s="4">
        <f>'12ΜΗΝΟ 2019  (ΑΝΑ ΜΗΝΑ)'!O66</f>
        <v>232</v>
      </c>
      <c r="E66" s="24">
        <f>(D66/C66)-100%</f>
        <v>-0.30952380952380953</v>
      </c>
    </row>
    <row r="67" spans="1:5" ht="30" customHeight="1">
      <c r="A67" s="23">
        <v>4</v>
      </c>
      <c r="B67" s="7" t="s">
        <v>68</v>
      </c>
      <c r="C67" s="4">
        <f>'12ΜΗΝΟ 2018 (ΑΝΑ ΜΗΝΑ)'!O67</f>
        <v>88</v>
      </c>
      <c r="D67" s="4">
        <f>'12ΜΗΝΟ 2019  (ΑΝΑ ΜΗΝΑ)'!O67</f>
        <v>124</v>
      </c>
      <c r="E67" s="24">
        <f>(D67/C67)-100%</f>
        <v>0.40909090909090917</v>
      </c>
    </row>
    <row r="68" spans="1:5" s="13" customFormat="1" ht="24.75" customHeight="1">
      <c r="A68" s="59" t="s">
        <v>0</v>
      </c>
      <c r="B68" s="59"/>
      <c r="C68" s="14">
        <f>SUM(C64:C67)</f>
        <v>885</v>
      </c>
      <c r="D68" s="14">
        <f>SUM(D64:D67)</f>
        <v>1024</v>
      </c>
      <c r="E68" s="26">
        <f>(D68/C68)-100%</f>
        <v>0.1570621468926554</v>
      </c>
    </row>
    <row r="69" spans="1:5" s="6" customFormat="1" ht="30" customHeight="1">
      <c r="A69" s="20" t="s">
        <v>23</v>
      </c>
      <c r="B69" s="60" t="s">
        <v>87</v>
      </c>
      <c r="C69" s="60"/>
      <c r="D69" s="60"/>
      <c r="E69" s="60"/>
    </row>
    <row r="70" spans="1:5" ht="30" customHeight="1">
      <c r="A70" s="23">
        <v>1</v>
      </c>
      <c r="B70" s="7" t="s">
        <v>69</v>
      </c>
      <c r="C70" s="4">
        <f>'12ΜΗΝΟ 2018 (ΑΝΑ ΜΗΝΑ)'!O70</f>
        <v>100</v>
      </c>
      <c r="D70" s="4">
        <f>'12ΜΗΝΟ 2019  (ΑΝΑ ΜΗΝΑ)'!O70</f>
        <v>93</v>
      </c>
      <c r="E70" s="24">
        <f>(D70/C70)-100%</f>
        <v>-0.06999999999999995</v>
      </c>
    </row>
    <row r="71" spans="1:5" ht="30" customHeight="1">
      <c r="A71" s="23">
        <v>2</v>
      </c>
      <c r="B71" s="7" t="s">
        <v>70</v>
      </c>
      <c r="C71" s="4">
        <f>'12ΜΗΝΟ 2018 (ΑΝΑ ΜΗΝΑ)'!O71</f>
        <v>253</v>
      </c>
      <c r="D71" s="4">
        <f>'12ΜΗΝΟ 2019  (ΑΝΑ ΜΗΝΑ)'!O71</f>
        <v>230</v>
      </c>
      <c r="E71" s="24">
        <f>(D71/C71)-100%</f>
        <v>-0.09090909090909094</v>
      </c>
    </row>
    <row r="72" spans="1:5" ht="30" customHeight="1">
      <c r="A72" s="23">
        <v>3</v>
      </c>
      <c r="B72" s="7" t="s">
        <v>71</v>
      </c>
      <c r="C72" s="4">
        <f>'12ΜΗΝΟ 2018 (ΑΝΑ ΜΗΝΑ)'!O72</f>
        <v>1214</v>
      </c>
      <c r="D72" s="4">
        <f>'12ΜΗΝΟ 2019  (ΑΝΑ ΜΗΝΑ)'!O72</f>
        <v>986</v>
      </c>
      <c r="E72" s="24">
        <f>(D72/C72)-100%</f>
        <v>-0.18780889621087316</v>
      </c>
    </row>
    <row r="73" spans="1:5" ht="30" customHeight="1">
      <c r="A73" s="23">
        <v>4</v>
      </c>
      <c r="B73" s="7" t="s">
        <v>72</v>
      </c>
      <c r="C73" s="4">
        <f>'12ΜΗΝΟ 2018 (ΑΝΑ ΜΗΝΑ)'!O73</f>
        <v>759</v>
      </c>
      <c r="D73" s="4">
        <f>'12ΜΗΝΟ 2019  (ΑΝΑ ΜΗΝΑ)'!O73</f>
        <v>613</v>
      </c>
      <c r="E73" s="24">
        <f>(D73/C73)-100%</f>
        <v>-0.1923583662714098</v>
      </c>
    </row>
    <row r="74" spans="1:5" s="13" customFormat="1" ht="24.75" customHeight="1">
      <c r="A74" s="59" t="s">
        <v>0</v>
      </c>
      <c r="B74" s="59"/>
      <c r="C74" s="14">
        <f>SUM(C70:C73)</f>
        <v>2326</v>
      </c>
      <c r="D74" s="14">
        <f>SUM(D70:D73)</f>
        <v>1922</v>
      </c>
      <c r="E74" s="26">
        <f>(D74/C74)-100%</f>
        <v>-0.173688736027515</v>
      </c>
    </row>
    <row r="75" spans="1:5" s="6" customFormat="1" ht="30" customHeight="1">
      <c r="A75" s="20" t="s">
        <v>24</v>
      </c>
      <c r="B75" s="60" t="s">
        <v>101</v>
      </c>
      <c r="C75" s="60"/>
      <c r="D75" s="60"/>
      <c r="E75" s="60"/>
    </row>
    <row r="76" spans="1:5" ht="30" customHeight="1">
      <c r="A76" s="23">
        <v>1</v>
      </c>
      <c r="B76" s="7" t="s">
        <v>73</v>
      </c>
      <c r="C76" s="4">
        <f>'12ΜΗΝΟ 2018 (ΑΝΑ ΜΗΝΑ)'!O76</f>
        <v>256</v>
      </c>
      <c r="D76" s="4">
        <f>'12ΜΗΝΟ 2019  (ΑΝΑ ΜΗΝΑ)'!O76</f>
        <v>354</v>
      </c>
      <c r="E76" s="24">
        <f aca="true" t="shared" si="3" ref="E76:E82">(D76/C76)-100%</f>
        <v>0.3828125</v>
      </c>
    </row>
    <row r="77" spans="1:5" ht="30" customHeight="1">
      <c r="A77" s="23">
        <v>2</v>
      </c>
      <c r="B77" s="7" t="s">
        <v>74</v>
      </c>
      <c r="C77" s="4">
        <f>'12ΜΗΝΟ 2018 (ΑΝΑ ΜΗΝΑ)'!O77</f>
        <v>87</v>
      </c>
      <c r="D77" s="4">
        <f>'12ΜΗΝΟ 2019  (ΑΝΑ ΜΗΝΑ)'!O77</f>
        <v>158</v>
      </c>
      <c r="E77" s="24">
        <f t="shared" si="3"/>
        <v>0.8160919540229885</v>
      </c>
    </row>
    <row r="78" spans="1:5" ht="30" customHeight="1">
      <c r="A78" s="23">
        <v>3</v>
      </c>
      <c r="B78" s="7" t="s">
        <v>75</v>
      </c>
      <c r="C78" s="4">
        <f>'12ΜΗΝΟ 2018 (ΑΝΑ ΜΗΝΑ)'!O78</f>
        <v>525</v>
      </c>
      <c r="D78" s="4">
        <f>'12ΜΗΝΟ 2019  (ΑΝΑ ΜΗΝΑ)'!O78</f>
        <v>440</v>
      </c>
      <c r="E78" s="24">
        <f t="shared" si="3"/>
        <v>-0.16190476190476188</v>
      </c>
    </row>
    <row r="79" spans="1:5" ht="30" customHeight="1">
      <c r="A79" s="23">
        <v>4</v>
      </c>
      <c r="B79" s="7" t="s">
        <v>76</v>
      </c>
      <c r="C79" s="4">
        <f>'12ΜΗΝΟ 2018 (ΑΝΑ ΜΗΝΑ)'!O79</f>
        <v>868</v>
      </c>
      <c r="D79" s="4">
        <f>'12ΜΗΝΟ 2019  (ΑΝΑ ΜΗΝΑ)'!O79</f>
        <v>719</v>
      </c>
      <c r="E79" s="24">
        <f t="shared" si="3"/>
        <v>-0.1716589861751152</v>
      </c>
    </row>
    <row r="80" spans="1:5" ht="30" customHeight="1">
      <c r="A80" s="23">
        <v>5</v>
      </c>
      <c r="B80" s="7" t="s">
        <v>77</v>
      </c>
      <c r="C80" s="4">
        <f>'12ΜΗΝΟ 2018 (ΑΝΑ ΜΗΝΑ)'!O80</f>
        <v>739</v>
      </c>
      <c r="D80" s="4">
        <f>'12ΜΗΝΟ 2019  (ΑΝΑ ΜΗΝΑ)'!O80</f>
        <v>1070</v>
      </c>
      <c r="E80" s="24">
        <f t="shared" si="3"/>
        <v>0.44790257104194864</v>
      </c>
    </row>
    <row r="81" spans="1:5" s="13" customFormat="1" ht="24.75" customHeight="1">
      <c r="A81" s="59" t="s">
        <v>0</v>
      </c>
      <c r="B81" s="59"/>
      <c r="C81" s="14">
        <f>SUM(C76:C80)</f>
        <v>2475</v>
      </c>
      <c r="D81" s="14">
        <f>SUM(D76:D80)</f>
        <v>2741</v>
      </c>
      <c r="E81" s="26">
        <f t="shared" si="3"/>
        <v>0.1074747474747475</v>
      </c>
    </row>
    <row r="82" spans="1:5" s="8" customFormat="1" ht="69" customHeight="1">
      <c r="A82" s="58" t="s">
        <v>0</v>
      </c>
      <c r="B82" s="58"/>
      <c r="C82" s="27">
        <f>SUM(C3+C4+C12+C20+C26+C32+C39+C45+C51+C56+C62+C68+C74+C81)</f>
        <v>93367</v>
      </c>
      <c r="D82" s="27">
        <f>SUM(D3+D4+D12+D20+D26+D32+D39+D45+D51+D56+D62+D68+D74+D81)</f>
        <v>123710</v>
      </c>
      <c r="E82" s="28">
        <f t="shared" si="3"/>
        <v>0.32498634421155237</v>
      </c>
    </row>
    <row r="84" spans="3:4" ht="15">
      <c r="C84" s="12"/>
      <c r="D84" s="12"/>
    </row>
  </sheetData>
  <sheetProtection/>
  <mergeCells count="26">
    <mergeCell ref="B63:E63"/>
    <mergeCell ref="A68:B68"/>
    <mergeCell ref="A81:B81"/>
    <mergeCell ref="A74:B74"/>
    <mergeCell ref="B75:E75"/>
    <mergeCell ref="B69:E69"/>
    <mergeCell ref="A20:B20"/>
    <mergeCell ref="B57:E57"/>
    <mergeCell ref="A56:B56"/>
    <mergeCell ref="A51:B51"/>
    <mergeCell ref="B52:E52"/>
    <mergeCell ref="A39:B39"/>
    <mergeCell ref="A32:B32"/>
    <mergeCell ref="B47:E47"/>
    <mergeCell ref="A26:B26"/>
    <mergeCell ref="B27:E27"/>
    <mergeCell ref="A1:E1"/>
    <mergeCell ref="A82:B82"/>
    <mergeCell ref="A62:B62"/>
    <mergeCell ref="B5:E5"/>
    <mergeCell ref="B13:E13"/>
    <mergeCell ref="B40:E40"/>
    <mergeCell ref="A45:B45"/>
    <mergeCell ref="B21:E21"/>
    <mergeCell ref="B33:E33"/>
    <mergeCell ref="A12:B12"/>
  </mergeCells>
  <conditionalFormatting sqref="E2:E65536">
    <cfRule type="cellIs" priority="1" dxfId="1" operator="lessThan" stopIfTrue="1">
      <formula>0</formula>
    </cfRule>
    <cfRule type="cellIs" priority="2" dxfId="0" operator="greaterThanOrEqual" stopIfTrue="1">
      <formula>0</formula>
    </cfRule>
  </conditionalFormatting>
  <printOptions horizontalCentered="1"/>
  <pageMargins left="0.7874015748031497" right="0.3937007874015748" top="0.5118110236220472" bottom="0.3937007874015748" header="0.1968503937007874" footer="0.03937007874015748"/>
  <pageSetup horizontalDpi="300" verticalDpi="300" orientation="portrait" paperSize="9" scale="58" r:id="rId1"/>
  <headerFooter alignWithMargins="0">
    <oddHeader>&amp;L&amp;"Bookman Old Style,Έντονα"&amp;9Α.Ε.Α / Κ.Α.Π.Σ/ΔΙΕΥΘΥΝΣΗ ΠΡΟΣΤΑΣΙΑΣ ΣΥΝΟΡΩΝ&amp;R&amp;"Bookman Old Style,Έντονα"&amp;9
</oddHeader>
    <oddFooter>&amp;L&amp;7
</oddFooter>
  </headerFooter>
  <rowBreaks count="1" manualBreakCount="1">
    <brk id="4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tabSelected="1" view="pageBreakPreview" zoomScale="70" zoomScaleSheetLayoutView="70" zoomScalePageLayoutView="0" workbookViewId="0" topLeftCell="A1">
      <pane ySplit="2" topLeftCell="A66" activePane="bottomLeft" state="frozen"/>
      <selection pane="topLeft" activeCell="A1" sqref="A1"/>
      <selection pane="bottomLeft" activeCell="R68" sqref="R68"/>
    </sheetView>
  </sheetViews>
  <sheetFormatPr defaultColWidth="9.140625" defaultRowHeight="12.75"/>
  <cols>
    <col min="1" max="1" width="9.7109375" style="29" customWidth="1"/>
    <col min="2" max="2" width="38.140625" style="52" bestFit="1" customWidth="1"/>
    <col min="3" max="3" width="13.8515625" style="29" bestFit="1" customWidth="1"/>
    <col min="4" max="5" width="14.00390625" style="29" bestFit="1" customWidth="1"/>
    <col min="6" max="6" width="16.421875" style="1" bestFit="1" customWidth="1"/>
    <col min="7" max="7" width="14.00390625" style="1" bestFit="1" customWidth="1"/>
    <col min="8" max="8" width="13.8515625" style="1" bestFit="1" customWidth="1"/>
    <col min="9" max="10" width="14.00390625" style="1" customWidth="1"/>
    <col min="11" max="11" width="16.7109375" style="1" customWidth="1"/>
    <col min="12" max="12" width="16.7109375" style="1" bestFit="1" customWidth="1"/>
    <col min="13" max="14" width="14.00390625" style="1" customWidth="1"/>
    <col min="15" max="15" width="19.00390625" style="29" bestFit="1" customWidth="1"/>
    <col min="16" max="16384" width="9.140625" style="29" customWidth="1"/>
  </cols>
  <sheetData>
    <row r="1" spans="1:15" ht="60" customHeight="1">
      <c r="A1" s="56" t="s">
        <v>116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175.5" customHeight="1">
      <c r="A2" s="30" t="s">
        <v>2</v>
      </c>
      <c r="B2" s="55" t="s">
        <v>102</v>
      </c>
      <c r="C2" s="32" t="s">
        <v>103</v>
      </c>
      <c r="D2" s="32" t="s">
        <v>104</v>
      </c>
      <c r="E2" s="32" t="s">
        <v>105</v>
      </c>
      <c r="F2" s="32" t="s">
        <v>106</v>
      </c>
      <c r="G2" s="32" t="s">
        <v>107</v>
      </c>
      <c r="H2" s="32" t="s">
        <v>108</v>
      </c>
      <c r="I2" s="32" t="s">
        <v>109</v>
      </c>
      <c r="J2" s="32" t="s">
        <v>110</v>
      </c>
      <c r="K2" s="32" t="s">
        <v>111</v>
      </c>
      <c r="L2" s="32" t="s">
        <v>112</v>
      </c>
      <c r="M2" s="32" t="s">
        <v>113</v>
      </c>
      <c r="N2" s="32" t="s">
        <v>114</v>
      </c>
      <c r="O2" s="54" t="s">
        <v>117</v>
      </c>
    </row>
    <row r="3" spans="1:15" s="38" customFormat="1" ht="30" customHeight="1">
      <c r="A3" s="34" t="s">
        <v>9</v>
      </c>
      <c r="B3" s="35" t="s">
        <v>20</v>
      </c>
      <c r="C3" s="36">
        <v>497</v>
      </c>
      <c r="D3" s="36">
        <v>464</v>
      </c>
      <c r="E3" s="36">
        <v>477</v>
      </c>
      <c r="F3" s="4">
        <f>'[1]ΑΠΡΙΛΙΟΣ 2018'!$E$25</f>
        <v>588</v>
      </c>
      <c r="G3" s="4">
        <v>726</v>
      </c>
      <c r="H3" s="4">
        <v>618</v>
      </c>
      <c r="I3" s="4">
        <v>521</v>
      </c>
      <c r="J3" s="4">
        <v>592</v>
      </c>
      <c r="K3" s="4">
        <v>643</v>
      </c>
      <c r="L3" s="4">
        <v>776</v>
      </c>
      <c r="M3" s="4">
        <v>653</v>
      </c>
      <c r="N3" s="4">
        <v>630</v>
      </c>
      <c r="O3" s="37">
        <f>SUM(C3:N3)</f>
        <v>7185</v>
      </c>
    </row>
    <row r="4" spans="1:15" s="38" customFormat="1" ht="30" customHeight="1">
      <c r="A4" s="34" t="s">
        <v>10</v>
      </c>
      <c r="B4" s="35" t="s">
        <v>21</v>
      </c>
      <c r="C4" s="36">
        <v>492</v>
      </c>
      <c r="D4" s="36">
        <v>404</v>
      </c>
      <c r="E4" s="36">
        <v>486</v>
      </c>
      <c r="F4" s="4">
        <f>'[1]ΑΠΡΙΛΙΟΣ 2018'!$E$26</f>
        <v>1043</v>
      </c>
      <c r="G4" s="4">
        <v>912</v>
      </c>
      <c r="H4" s="4">
        <v>1028</v>
      </c>
      <c r="I4" s="4">
        <v>924</v>
      </c>
      <c r="J4" s="4">
        <v>1191</v>
      </c>
      <c r="K4" s="4">
        <v>1946</v>
      </c>
      <c r="L4" s="4">
        <v>1755</v>
      </c>
      <c r="M4" s="4">
        <v>1343</v>
      </c>
      <c r="N4" s="4">
        <v>1067</v>
      </c>
      <c r="O4" s="37">
        <f>SUM(C4:N4)</f>
        <v>12591</v>
      </c>
    </row>
    <row r="5" spans="1:15" s="38" customFormat="1" ht="30" customHeight="1">
      <c r="A5" s="39" t="s">
        <v>11</v>
      </c>
      <c r="B5" s="63" t="s">
        <v>78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ht="30" customHeight="1">
      <c r="A6" s="40" t="s">
        <v>3</v>
      </c>
      <c r="B6" s="41" t="s">
        <v>26</v>
      </c>
      <c r="C6" s="36">
        <v>190</v>
      </c>
      <c r="D6" s="36">
        <v>252</v>
      </c>
      <c r="E6" s="36">
        <v>659</v>
      </c>
      <c r="F6" s="4">
        <f>'[1]ΑΠΡΙΛΙΟΣ 2018'!$E$14</f>
        <v>876</v>
      </c>
      <c r="G6" s="4">
        <v>575</v>
      </c>
      <c r="H6" s="4">
        <v>701</v>
      </c>
      <c r="I6" s="4">
        <v>763</v>
      </c>
      <c r="J6" s="4">
        <v>560</v>
      </c>
      <c r="K6" s="4">
        <v>693</v>
      </c>
      <c r="L6" s="4">
        <v>617</v>
      </c>
      <c r="M6" s="4">
        <v>415</v>
      </c>
      <c r="N6" s="4">
        <v>589</v>
      </c>
      <c r="O6" s="37">
        <f aca="true" t="shared" si="0" ref="O6:O12">SUM(C6:N6)</f>
        <v>6890</v>
      </c>
    </row>
    <row r="7" spans="1:15" ht="30" customHeight="1">
      <c r="A7" s="40" t="s">
        <v>4</v>
      </c>
      <c r="B7" s="41" t="s">
        <v>27</v>
      </c>
      <c r="C7" s="36">
        <v>241</v>
      </c>
      <c r="D7" s="36">
        <v>179</v>
      </c>
      <c r="E7" s="36">
        <v>678</v>
      </c>
      <c r="F7" s="4">
        <f>'[1]ΑΠΡΙΛΙΟΣ 2018'!$E$15</f>
        <v>2758</v>
      </c>
      <c r="G7" s="4">
        <v>907</v>
      </c>
      <c r="H7" s="4">
        <v>476</v>
      </c>
      <c r="I7" s="4">
        <v>736</v>
      </c>
      <c r="J7" s="4">
        <v>467</v>
      </c>
      <c r="K7" s="4">
        <v>804</v>
      </c>
      <c r="L7" s="4">
        <v>1003</v>
      </c>
      <c r="M7" s="4">
        <v>423</v>
      </c>
      <c r="N7" s="4">
        <v>338</v>
      </c>
      <c r="O7" s="37">
        <f t="shared" si="0"/>
        <v>9010</v>
      </c>
    </row>
    <row r="8" spans="1:15" ht="30" customHeight="1">
      <c r="A8" s="40" t="s">
        <v>5</v>
      </c>
      <c r="B8" s="41" t="s">
        <v>28</v>
      </c>
      <c r="C8" s="36">
        <v>180</v>
      </c>
      <c r="D8" s="36">
        <v>107</v>
      </c>
      <c r="E8" s="36">
        <v>164</v>
      </c>
      <c r="F8" s="4">
        <f>'[1]ΑΠΡΙΛΙΟΣ 2018'!$E$13</f>
        <v>203</v>
      </c>
      <c r="G8" s="4">
        <v>354</v>
      </c>
      <c r="H8" s="4">
        <v>116</v>
      </c>
      <c r="I8" s="4">
        <v>104</v>
      </c>
      <c r="J8" s="4">
        <v>113</v>
      </c>
      <c r="K8" s="4">
        <v>115</v>
      </c>
      <c r="L8" s="4">
        <v>229</v>
      </c>
      <c r="M8" s="4">
        <v>217</v>
      </c>
      <c r="N8" s="4">
        <v>132</v>
      </c>
      <c r="O8" s="37">
        <f t="shared" si="0"/>
        <v>2034</v>
      </c>
    </row>
    <row r="9" spans="1:15" ht="30" customHeight="1">
      <c r="A9" s="40" t="s">
        <v>8</v>
      </c>
      <c r="B9" s="41" t="s">
        <v>29</v>
      </c>
      <c r="C9" s="36">
        <v>35</v>
      </c>
      <c r="D9" s="36">
        <v>29</v>
      </c>
      <c r="E9" s="36">
        <v>121</v>
      </c>
      <c r="F9" s="4">
        <f>'[1]ΑΠΡΙΛΙΟΣ 2018'!$E$12</f>
        <v>73</v>
      </c>
      <c r="G9" s="4">
        <v>169</v>
      </c>
      <c r="H9" s="4">
        <v>42</v>
      </c>
      <c r="I9" s="4">
        <v>69</v>
      </c>
      <c r="J9" s="4">
        <v>36</v>
      </c>
      <c r="K9" s="4">
        <v>106</v>
      </c>
      <c r="L9" s="4">
        <v>39</v>
      </c>
      <c r="M9" s="4">
        <v>18</v>
      </c>
      <c r="N9" s="4">
        <v>11</v>
      </c>
      <c r="O9" s="37">
        <f t="shared" si="0"/>
        <v>748</v>
      </c>
    </row>
    <row r="10" spans="1:15" ht="30" customHeight="1">
      <c r="A10" s="40" t="s">
        <v>6</v>
      </c>
      <c r="B10" s="41" t="s">
        <v>30</v>
      </c>
      <c r="C10" s="36">
        <v>3</v>
      </c>
      <c r="D10" s="36">
        <v>1</v>
      </c>
      <c r="E10" s="36">
        <v>11</v>
      </c>
      <c r="F10" s="4">
        <f>'[1]ΑΠΡΙΛΙΟΣ 2018'!$E$11</f>
        <v>81</v>
      </c>
      <c r="G10" s="4">
        <v>28</v>
      </c>
      <c r="H10" s="4">
        <v>34</v>
      </c>
      <c r="I10" s="4">
        <v>16</v>
      </c>
      <c r="J10" s="4">
        <v>12</v>
      </c>
      <c r="K10" s="4">
        <v>10</v>
      </c>
      <c r="L10" s="4">
        <v>36</v>
      </c>
      <c r="M10" s="4">
        <v>68</v>
      </c>
      <c r="N10" s="4">
        <v>60</v>
      </c>
      <c r="O10" s="37">
        <f t="shared" si="0"/>
        <v>360</v>
      </c>
    </row>
    <row r="11" spans="1:15" ht="30" customHeight="1">
      <c r="A11" s="40" t="s">
        <v>7</v>
      </c>
      <c r="B11" s="41" t="s">
        <v>31</v>
      </c>
      <c r="C11" s="36">
        <v>34</v>
      </c>
      <c r="D11" s="36">
        <v>29</v>
      </c>
      <c r="E11" s="36">
        <v>39</v>
      </c>
      <c r="F11" s="4">
        <f>'[1]ΑΠΡΙΛΙΟΣ 2018'!$E$23</f>
        <v>63</v>
      </c>
      <c r="G11" s="4">
        <v>131</v>
      </c>
      <c r="H11" s="4">
        <v>37</v>
      </c>
      <c r="I11" s="4">
        <v>26</v>
      </c>
      <c r="J11" s="4">
        <v>21</v>
      </c>
      <c r="K11" s="4">
        <v>58</v>
      </c>
      <c r="L11" s="4">
        <v>68</v>
      </c>
      <c r="M11" s="4">
        <v>41</v>
      </c>
      <c r="N11" s="4">
        <v>42</v>
      </c>
      <c r="O11" s="37">
        <f t="shared" si="0"/>
        <v>589</v>
      </c>
    </row>
    <row r="12" spans="1:15" s="43" customFormat="1" ht="24.75" customHeight="1">
      <c r="A12" s="61" t="s">
        <v>0</v>
      </c>
      <c r="B12" s="61"/>
      <c r="C12" s="42">
        <f>SUM(C6:C11)</f>
        <v>683</v>
      </c>
      <c r="D12" s="42">
        <f>SUM(D6:D11)</f>
        <v>597</v>
      </c>
      <c r="E12" s="42">
        <f>SUM(E6:E11)</f>
        <v>1672</v>
      </c>
      <c r="F12" s="14">
        <f>SUM(F6:F11)</f>
        <v>4054</v>
      </c>
      <c r="G12" s="14">
        <f>SUM(G6:G11)</f>
        <v>2164</v>
      </c>
      <c r="H12" s="14">
        <f aca="true" t="shared" si="1" ref="H12:N12">SUM(H6:H11)</f>
        <v>1406</v>
      </c>
      <c r="I12" s="14">
        <f t="shared" si="1"/>
        <v>1714</v>
      </c>
      <c r="J12" s="14">
        <f t="shared" si="1"/>
        <v>1209</v>
      </c>
      <c r="K12" s="14">
        <f t="shared" si="1"/>
        <v>1786</v>
      </c>
      <c r="L12" s="14">
        <f t="shared" si="1"/>
        <v>1992</v>
      </c>
      <c r="M12" s="14">
        <f t="shared" si="1"/>
        <v>1182</v>
      </c>
      <c r="N12" s="14">
        <f t="shared" si="1"/>
        <v>1172</v>
      </c>
      <c r="O12" s="37">
        <f t="shared" si="0"/>
        <v>19631</v>
      </c>
    </row>
    <row r="13" spans="1:15" s="38" customFormat="1" ht="30" customHeight="1">
      <c r="A13" s="39" t="s">
        <v>12</v>
      </c>
      <c r="B13" s="63" t="s">
        <v>89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</row>
    <row r="14" spans="1:15" ht="30" customHeight="1">
      <c r="A14" s="44">
        <v>1</v>
      </c>
      <c r="B14" s="41" t="s">
        <v>32</v>
      </c>
      <c r="C14" s="36">
        <v>6</v>
      </c>
      <c r="D14" s="36">
        <v>4</v>
      </c>
      <c r="E14" s="36">
        <v>7</v>
      </c>
      <c r="F14" s="4">
        <f>'[1]ΑΠΡΙΛΙΟΣ 2018'!$E$22</f>
        <v>9</v>
      </c>
      <c r="G14" s="4">
        <v>19</v>
      </c>
      <c r="H14" s="4">
        <v>15</v>
      </c>
      <c r="I14" s="4">
        <v>8</v>
      </c>
      <c r="J14" s="4">
        <v>23</v>
      </c>
      <c r="K14" s="4">
        <v>11</v>
      </c>
      <c r="L14" s="4">
        <v>15</v>
      </c>
      <c r="M14" s="4">
        <v>6</v>
      </c>
      <c r="N14" s="4">
        <v>7</v>
      </c>
      <c r="O14" s="37">
        <f aca="true" t="shared" si="2" ref="O14:O20">SUM(C14:N14)</f>
        <v>130</v>
      </c>
    </row>
    <row r="15" spans="1:15" ht="30" customHeight="1">
      <c r="A15" s="44">
        <v>2</v>
      </c>
      <c r="B15" s="41" t="s">
        <v>33</v>
      </c>
      <c r="C15" s="36">
        <v>64</v>
      </c>
      <c r="D15" s="36">
        <v>80</v>
      </c>
      <c r="E15" s="36">
        <v>126</v>
      </c>
      <c r="F15" s="4">
        <f>'[1]ΑΠΡΙΛΙΟΣ 2018'!$E$9</f>
        <v>131</v>
      </c>
      <c r="G15" s="4">
        <v>132</v>
      </c>
      <c r="H15" s="4">
        <v>102</v>
      </c>
      <c r="I15" s="4">
        <v>118</v>
      </c>
      <c r="J15" s="4">
        <v>54</v>
      </c>
      <c r="K15" s="4">
        <v>13</v>
      </c>
      <c r="L15" s="4">
        <v>96</v>
      </c>
      <c r="M15" s="4">
        <v>20</v>
      </c>
      <c r="N15" s="4">
        <v>31</v>
      </c>
      <c r="O15" s="37">
        <f t="shared" si="2"/>
        <v>967</v>
      </c>
    </row>
    <row r="16" spans="1:15" ht="30" customHeight="1">
      <c r="A16" s="44">
        <v>3</v>
      </c>
      <c r="B16" s="41" t="s">
        <v>34</v>
      </c>
      <c r="C16" s="36">
        <v>7</v>
      </c>
      <c r="D16" s="36">
        <v>11</v>
      </c>
      <c r="E16" s="36">
        <v>13</v>
      </c>
      <c r="F16" s="4">
        <f>'[1]ΑΠΡΙΛΙΟΣ 2018'!$E$8</f>
        <v>16</v>
      </c>
      <c r="G16" s="4">
        <v>26</v>
      </c>
      <c r="H16" s="4">
        <v>29</v>
      </c>
      <c r="I16" s="4">
        <v>14</v>
      </c>
      <c r="J16" s="4">
        <v>22</v>
      </c>
      <c r="K16" s="4">
        <v>14</v>
      </c>
      <c r="L16" s="4">
        <v>15</v>
      </c>
      <c r="M16" s="4">
        <v>18</v>
      </c>
      <c r="N16" s="4">
        <v>10</v>
      </c>
      <c r="O16" s="37">
        <f t="shared" si="2"/>
        <v>195</v>
      </c>
    </row>
    <row r="17" spans="1:15" ht="30" customHeight="1">
      <c r="A17" s="44">
        <v>4</v>
      </c>
      <c r="B17" s="41" t="s">
        <v>35</v>
      </c>
      <c r="C17" s="36">
        <v>22</v>
      </c>
      <c r="D17" s="36">
        <v>18</v>
      </c>
      <c r="E17" s="36">
        <v>31</v>
      </c>
      <c r="F17" s="4">
        <f>'[1]ΑΠΡΙΛΙΟΣ 2018'!$E$27</f>
        <v>57</v>
      </c>
      <c r="G17" s="4">
        <v>23</v>
      </c>
      <c r="H17" s="4">
        <v>14</v>
      </c>
      <c r="I17" s="4">
        <v>28</v>
      </c>
      <c r="J17" s="4">
        <v>18</v>
      </c>
      <c r="K17" s="4">
        <v>24</v>
      </c>
      <c r="L17" s="4">
        <v>53</v>
      </c>
      <c r="M17" s="4">
        <v>34</v>
      </c>
      <c r="N17" s="4">
        <v>26</v>
      </c>
      <c r="O17" s="37">
        <f t="shared" si="2"/>
        <v>348</v>
      </c>
    </row>
    <row r="18" spans="1:15" ht="30" customHeight="1">
      <c r="A18" s="44">
        <v>5</v>
      </c>
      <c r="B18" s="41" t="s">
        <v>36</v>
      </c>
      <c r="C18" s="36">
        <v>38</v>
      </c>
      <c r="D18" s="36">
        <v>24</v>
      </c>
      <c r="E18" s="36">
        <v>35</v>
      </c>
      <c r="F18" s="4">
        <f>'[1]ΑΠΡΙΛΙΟΣ 2018'!$E$10</f>
        <v>43</v>
      </c>
      <c r="G18" s="4">
        <v>26</v>
      </c>
      <c r="H18" s="4">
        <v>66</v>
      </c>
      <c r="I18" s="4">
        <v>53</v>
      </c>
      <c r="J18" s="4">
        <v>62</v>
      </c>
      <c r="K18" s="4">
        <v>49</v>
      </c>
      <c r="L18" s="4">
        <v>81</v>
      </c>
      <c r="M18" s="4">
        <v>41</v>
      </c>
      <c r="N18" s="4">
        <v>58</v>
      </c>
      <c r="O18" s="37">
        <f t="shared" si="2"/>
        <v>576</v>
      </c>
    </row>
    <row r="19" spans="1:15" ht="30" customHeight="1">
      <c r="A19" s="44">
        <v>6</v>
      </c>
      <c r="B19" s="41" t="s">
        <v>37</v>
      </c>
      <c r="C19" s="36">
        <v>8</v>
      </c>
      <c r="D19" s="36">
        <v>11</v>
      </c>
      <c r="E19" s="36">
        <v>9</v>
      </c>
      <c r="F19" s="4">
        <f>'[1]ΑΠΡΙΛΙΟΣ 2018'!$E$28</f>
        <v>19</v>
      </c>
      <c r="G19" s="4">
        <v>8</v>
      </c>
      <c r="H19" s="4">
        <v>14</v>
      </c>
      <c r="I19" s="4">
        <v>14</v>
      </c>
      <c r="J19" s="4">
        <v>14</v>
      </c>
      <c r="K19" s="4">
        <v>26</v>
      </c>
      <c r="L19" s="4">
        <v>18</v>
      </c>
      <c r="M19" s="4">
        <v>27</v>
      </c>
      <c r="N19" s="4">
        <v>16</v>
      </c>
      <c r="O19" s="37">
        <f t="shared" si="2"/>
        <v>184</v>
      </c>
    </row>
    <row r="20" spans="1:15" s="43" customFormat="1" ht="24.75" customHeight="1">
      <c r="A20" s="61" t="s">
        <v>0</v>
      </c>
      <c r="B20" s="61"/>
      <c r="C20" s="42">
        <f>SUM(C14:C19)</f>
        <v>145</v>
      </c>
      <c r="D20" s="42">
        <f>SUM(D14:D19)</f>
        <v>148</v>
      </c>
      <c r="E20" s="42">
        <f>SUM(E14:E19)</f>
        <v>221</v>
      </c>
      <c r="F20" s="14">
        <f>SUM(F14:F19)</f>
        <v>275</v>
      </c>
      <c r="G20" s="14">
        <f>SUM(G14:G19)</f>
        <v>234</v>
      </c>
      <c r="H20" s="14">
        <f aca="true" t="shared" si="3" ref="H20:N20">SUM(H14:H19)</f>
        <v>240</v>
      </c>
      <c r="I20" s="14">
        <f t="shared" si="3"/>
        <v>235</v>
      </c>
      <c r="J20" s="14">
        <f t="shared" si="3"/>
        <v>193</v>
      </c>
      <c r="K20" s="14">
        <f t="shared" si="3"/>
        <v>137</v>
      </c>
      <c r="L20" s="14">
        <f t="shared" si="3"/>
        <v>278</v>
      </c>
      <c r="M20" s="14">
        <f t="shared" si="3"/>
        <v>146</v>
      </c>
      <c r="N20" s="14">
        <f t="shared" si="3"/>
        <v>148</v>
      </c>
      <c r="O20" s="37">
        <f t="shared" si="2"/>
        <v>2400</v>
      </c>
    </row>
    <row r="21" spans="1:15" s="46" customFormat="1" ht="30" customHeight="1">
      <c r="A21" s="45" t="s">
        <v>13</v>
      </c>
      <c r="B21" s="63" t="s">
        <v>90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</row>
    <row r="22" spans="1:15" ht="30" customHeight="1">
      <c r="A22" s="44">
        <v>1</v>
      </c>
      <c r="B22" s="41" t="s">
        <v>38</v>
      </c>
      <c r="C22" s="36">
        <v>8</v>
      </c>
      <c r="D22" s="36">
        <v>6</v>
      </c>
      <c r="E22" s="36">
        <v>10</v>
      </c>
      <c r="F22" s="4">
        <f>'[1]ΑΠΡΙΛΙΟΣ 2018'!$E$20</f>
        <v>7</v>
      </c>
      <c r="G22" s="4">
        <v>15</v>
      </c>
      <c r="H22" s="4">
        <v>4</v>
      </c>
      <c r="I22" s="4">
        <v>10</v>
      </c>
      <c r="J22" s="4">
        <v>14</v>
      </c>
      <c r="K22" s="4">
        <v>6</v>
      </c>
      <c r="L22" s="4">
        <v>7</v>
      </c>
      <c r="M22" s="4">
        <v>9</v>
      </c>
      <c r="N22" s="4">
        <v>8</v>
      </c>
      <c r="O22" s="37">
        <f>SUM(C22:N22)</f>
        <v>104</v>
      </c>
    </row>
    <row r="23" spans="1:15" ht="30" customHeight="1">
      <c r="A23" s="44">
        <v>2</v>
      </c>
      <c r="B23" s="41" t="s">
        <v>39</v>
      </c>
      <c r="C23" s="36">
        <v>40</v>
      </c>
      <c r="D23" s="36">
        <v>49</v>
      </c>
      <c r="E23" s="36">
        <v>86</v>
      </c>
      <c r="F23" s="4">
        <f>'[1]ΑΠΡΙΛΙΟΣ 2018'!$E$6</f>
        <v>74</v>
      </c>
      <c r="G23" s="4">
        <v>69</v>
      </c>
      <c r="H23" s="4">
        <v>67</v>
      </c>
      <c r="I23" s="4">
        <v>37</v>
      </c>
      <c r="J23" s="4">
        <v>62</v>
      </c>
      <c r="K23" s="4">
        <v>72</v>
      </c>
      <c r="L23" s="4">
        <v>58</v>
      </c>
      <c r="M23" s="4">
        <v>43</v>
      </c>
      <c r="N23" s="4">
        <v>25</v>
      </c>
      <c r="O23" s="37">
        <f>SUM(C23:N23)</f>
        <v>682</v>
      </c>
    </row>
    <row r="24" spans="1:15" ht="30" customHeight="1">
      <c r="A24" s="44">
        <v>3</v>
      </c>
      <c r="B24" s="41" t="s">
        <v>40</v>
      </c>
      <c r="C24" s="36">
        <v>11</v>
      </c>
      <c r="D24" s="36">
        <v>6</v>
      </c>
      <c r="E24" s="36">
        <v>13</v>
      </c>
      <c r="F24" s="4">
        <f>'[1]ΑΠΡΙΛΙΟΣ 2018'!$E$21</f>
        <v>15</v>
      </c>
      <c r="G24" s="4">
        <v>10</v>
      </c>
      <c r="H24" s="4">
        <v>13</v>
      </c>
      <c r="I24" s="4">
        <v>12</v>
      </c>
      <c r="J24" s="4">
        <v>22</v>
      </c>
      <c r="K24" s="4">
        <v>19</v>
      </c>
      <c r="L24" s="4">
        <v>28</v>
      </c>
      <c r="M24" s="4">
        <v>26</v>
      </c>
      <c r="N24" s="4">
        <v>7</v>
      </c>
      <c r="O24" s="37">
        <f>SUM(C24:N24)</f>
        <v>182</v>
      </c>
    </row>
    <row r="25" spans="1:15" ht="30" customHeight="1">
      <c r="A25" s="44">
        <v>4</v>
      </c>
      <c r="B25" s="41" t="s">
        <v>41</v>
      </c>
      <c r="C25" s="36">
        <v>30</v>
      </c>
      <c r="D25" s="36">
        <v>35</v>
      </c>
      <c r="E25" s="36">
        <v>40</v>
      </c>
      <c r="F25" s="4">
        <f>'[1]ΑΠΡΙΛΙΟΣ 2018'!$E$7</f>
        <v>35</v>
      </c>
      <c r="G25" s="4">
        <v>66</v>
      </c>
      <c r="H25" s="4">
        <v>34</v>
      </c>
      <c r="I25" s="4">
        <v>39</v>
      </c>
      <c r="J25" s="4">
        <v>32</v>
      </c>
      <c r="K25" s="4">
        <v>40</v>
      </c>
      <c r="L25" s="4">
        <v>44</v>
      </c>
      <c r="M25" s="4">
        <v>21</v>
      </c>
      <c r="N25" s="4">
        <v>16</v>
      </c>
      <c r="O25" s="37">
        <f>SUM(C25:N25)</f>
        <v>432</v>
      </c>
    </row>
    <row r="26" spans="1:15" s="43" customFormat="1" ht="24.75" customHeight="1">
      <c r="A26" s="61" t="s">
        <v>0</v>
      </c>
      <c r="B26" s="61"/>
      <c r="C26" s="42">
        <f>SUM(C22:C25)</f>
        <v>89</v>
      </c>
      <c r="D26" s="42">
        <f>SUM(D22:D25)</f>
        <v>96</v>
      </c>
      <c r="E26" s="42">
        <f>SUM(E22:E25)</f>
        <v>149</v>
      </c>
      <c r="F26" s="14">
        <f>SUM(F22:F25)</f>
        <v>131</v>
      </c>
      <c r="G26" s="14">
        <f>SUM(G22:G25)</f>
        <v>160</v>
      </c>
      <c r="H26" s="14">
        <f aca="true" t="shared" si="4" ref="H26:N26">SUM(H22:H25)</f>
        <v>118</v>
      </c>
      <c r="I26" s="14">
        <f t="shared" si="4"/>
        <v>98</v>
      </c>
      <c r="J26" s="14">
        <f t="shared" si="4"/>
        <v>130</v>
      </c>
      <c r="K26" s="14">
        <f t="shared" si="4"/>
        <v>137</v>
      </c>
      <c r="L26" s="14">
        <f t="shared" si="4"/>
        <v>137</v>
      </c>
      <c r="M26" s="14">
        <f t="shared" si="4"/>
        <v>99</v>
      </c>
      <c r="N26" s="14">
        <f t="shared" si="4"/>
        <v>56</v>
      </c>
      <c r="O26" s="37">
        <f>SUM(C26:N26)</f>
        <v>1400</v>
      </c>
    </row>
    <row r="27" spans="1:15" s="47" customFormat="1" ht="30" customHeight="1">
      <c r="A27" s="39" t="s">
        <v>14</v>
      </c>
      <c r="B27" s="63" t="s">
        <v>91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</row>
    <row r="28" spans="1:15" s="47" customFormat="1" ht="30" customHeight="1">
      <c r="A28" s="48">
        <v>1</v>
      </c>
      <c r="B28" s="41" t="s">
        <v>42</v>
      </c>
      <c r="C28" s="36">
        <v>7</v>
      </c>
      <c r="D28" s="36">
        <v>2</v>
      </c>
      <c r="E28" s="36">
        <v>7</v>
      </c>
      <c r="F28" s="4">
        <f>'[1]ΑΠΡΙΛΙΟΣ 2018'!$E$18</f>
        <v>5</v>
      </c>
      <c r="G28" s="4">
        <v>7</v>
      </c>
      <c r="H28" s="4">
        <v>6</v>
      </c>
      <c r="I28" s="4">
        <v>16</v>
      </c>
      <c r="J28" s="4">
        <v>6</v>
      </c>
      <c r="K28" s="4">
        <v>8</v>
      </c>
      <c r="L28" s="4">
        <v>6</v>
      </c>
      <c r="M28" s="4">
        <v>15</v>
      </c>
      <c r="N28" s="4">
        <v>8</v>
      </c>
      <c r="O28" s="37">
        <f>SUM(C28:N28)</f>
        <v>93</v>
      </c>
    </row>
    <row r="29" spans="1:15" s="47" customFormat="1" ht="30" customHeight="1">
      <c r="A29" s="48">
        <v>2</v>
      </c>
      <c r="B29" s="41" t="s">
        <v>43</v>
      </c>
      <c r="C29" s="36">
        <v>145</v>
      </c>
      <c r="D29" s="36">
        <v>110</v>
      </c>
      <c r="E29" s="36">
        <v>144</v>
      </c>
      <c r="F29" s="4">
        <f>'[1]ΑΠΡΙΛΙΟΣ 2018'!$E$4</f>
        <v>174</v>
      </c>
      <c r="G29" s="4">
        <v>115</v>
      </c>
      <c r="H29" s="4">
        <v>109</v>
      </c>
      <c r="I29" s="4">
        <v>63</v>
      </c>
      <c r="J29" s="4">
        <v>91</v>
      </c>
      <c r="K29" s="4">
        <v>144</v>
      </c>
      <c r="L29" s="4">
        <v>168</v>
      </c>
      <c r="M29" s="4">
        <v>138</v>
      </c>
      <c r="N29" s="4">
        <v>102</v>
      </c>
      <c r="O29" s="37">
        <f>SUM(C29:N29)</f>
        <v>1503</v>
      </c>
    </row>
    <row r="30" spans="1:15" s="47" customFormat="1" ht="30" customHeight="1">
      <c r="A30" s="48">
        <v>3</v>
      </c>
      <c r="B30" s="41" t="s">
        <v>44</v>
      </c>
      <c r="C30" s="36">
        <v>227</v>
      </c>
      <c r="D30" s="36">
        <v>200</v>
      </c>
      <c r="E30" s="36">
        <v>198</v>
      </c>
      <c r="F30" s="4">
        <f>'[1]ΑΠΡΙΛΙΟΣ 2018'!$E$5</f>
        <v>269</v>
      </c>
      <c r="G30" s="4">
        <v>250</v>
      </c>
      <c r="H30" s="4">
        <v>219</v>
      </c>
      <c r="I30" s="4">
        <v>136</v>
      </c>
      <c r="J30" s="4">
        <v>167</v>
      </c>
      <c r="K30" s="4">
        <v>181</v>
      </c>
      <c r="L30" s="4">
        <v>139</v>
      </c>
      <c r="M30" s="4">
        <v>71</v>
      </c>
      <c r="N30" s="4">
        <v>42</v>
      </c>
      <c r="O30" s="37">
        <f>SUM(C30:N30)</f>
        <v>2099</v>
      </c>
    </row>
    <row r="31" spans="1:15" s="47" customFormat="1" ht="30" customHeight="1">
      <c r="A31" s="48">
        <v>4</v>
      </c>
      <c r="B31" s="41" t="s">
        <v>45</v>
      </c>
      <c r="C31" s="36">
        <v>4</v>
      </c>
      <c r="D31" s="36">
        <v>26</v>
      </c>
      <c r="E31" s="36">
        <v>26</v>
      </c>
      <c r="F31" s="4">
        <f>'[1]ΑΠΡΙΛΙΟΣ 2018'!$E$17</f>
        <v>21</v>
      </c>
      <c r="G31" s="4">
        <v>20</v>
      </c>
      <c r="H31" s="4">
        <v>21</v>
      </c>
      <c r="I31" s="4">
        <v>13</v>
      </c>
      <c r="J31" s="4">
        <v>8</v>
      </c>
      <c r="K31" s="4">
        <v>25</v>
      </c>
      <c r="L31" s="4">
        <v>25</v>
      </c>
      <c r="M31" s="4">
        <v>19</v>
      </c>
      <c r="N31" s="4">
        <v>12</v>
      </c>
      <c r="O31" s="37">
        <f>SUM(C31:N31)</f>
        <v>220</v>
      </c>
    </row>
    <row r="32" spans="1:15" s="43" customFormat="1" ht="24.75" customHeight="1">
      <c r="A32" s="61" t="s">
        <v>0</v>
      </c>
      <c r="B32" s="61"/>
      <c r="C32" s="42">
        <f>SUM(C28:C31)</f>
        <v>383</v>
      </c>
      <c r="D32" s="42">
        <f>SUM(D28:D31)</f>
        <v>338</v>
      </c>
      <c r="E32" s="42">
        <f>SUM(E28:E31)</f>
        <v>375</v>
      </c>
      <c r="F32" s="14">
        <f>SUM(F28:F31)</f>
        <v>469</v>
      </c>
      <c r="G32" s="14">
        <f>SUM(G28:G31)</f>
        <v>392</v>
      </c>
      <c r="H32" s="14">
        <f aca="true" t="shared" si="5" ref="H32:N32">SUM(H28:H31)</f>
        <v>355</v>
      </c>
      <c r="I32" s="14">
        <f t="shared" si="5"/>
        <v>228</v>
      </c>
      <c r="J32" s="14">
        <f t="shared" si="5"/>
        <v>272</v>
      </c>
      <c r="K32" s="14">
        <f t="shared" si="5"/>
        <v>358</v>
      </c>
      <c r="L32" s="14">
        <f t="shared" si="5"/>
        <v>338</v>
      </c>
      <c r="M32" s="14">
        <f t="shared" si="5"/>
        <v>243</v>
      </c>
      <c r="N32" s="14">
        <f t="shared" si="5"/>
        <v>164</v>
      </c>
      <c r="O32" s="37">
        <f>SUM(C32:N32)</f>
        <v>3915</v>
      </c>
    </row>
    <row r="33" spans="1:15" s="47" customFormat="1" ht="30" customHeight="1">
      <c r="A33" s="39" t="s">
        <v>15</v>
      </c>
      <c r="B33" s="63" t="s">
        <v>92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</row>
    <row r="34" spans="1:15" s="47" customFormat="1" ht="30" customHeight="1">
      <c r="A34" s="48">
        <v>1</v>
      </c>
      <c r="B34" s="41" t="s">
        <v>46</v>
      </c>
      <c r="C34" s="36">
        <v>28</v>
      </c>
      <c r="D34" s="36">
        <v>22</v>
      </c>
      <c r="E34" s="36">
        <v>24</v>
      </c>
      <c r="F34" s="4">
        <f>'[1]ΑΠΡΙΛΙΟΣ 2018'!$E$44</f>
        <v>24</v>
      </c>
      <c r="G34" s="4">
        <v>22</v>
      </c>
      <c r="H34" s="4">
        <v>56</v>
      </c>
      <c r="I34" s="4">
        <v>69</v>
      </c>
      <c r="J34" s="4">
        <v>44</v>
      </c>
      <c r="K34" s="4">
        <v>43</v>
      </c>
      <c r="L34" s="4">
        <v>40</v>
      </c>
      <c r="M34" s="4">
        <v>58</v>
      </c>
      <c r="N34" s="4">
        <v>28</v>
      </c>
      <c r="O34" s="37">
        <f aca="true" t="shared" si="6" ref="O34:O39">SUM(C34:N34)</f>
        <v>458</v>
      </c>
    </row>
    <row r="35" spans="1:15" s="47" customFormat="1" ht="30" customHeight="1">
      <c r="A35" s="48">
        <v>2</v>
      </c>
      <c r="B35" s="41" t="s">
        <v>47</v>
      </c>
      <c r="C35" s="36">
        <v>44</v>
      </c>
      <c r="D35" s="36">
        <v>87</v>
      </c>
      <c r="E35" s="36">
        <v>63</v>
      </c>
      <c r="F35" s="4">
        <f>'[1]ΑΠΡΙΛΙΟΣ 2018'!$E$45</f>
        <v>42</v>
      </c>
      <c r="G35" s="4">
        <v>55</v>
      </c>
      <c r="H35" s="4">
        <v>34</v>
      </c>
      <c r="I35" s="4">
        <v>33</v>
      </c>
      <c r="J35" s="4">
        <v>38</v>
      </c>
      <c r="K35" s="4">
        <v>46</v>
      </c>
      <c r="L35" s="4">
        <v>52</v>
      </c>
      <c r="M35" s="4">
        <v>30</v>
      </c>
      <c r="N35" s="4">
        <v>31</v>
      </c>
      <c r="O35" s="37">
        <f t="shared" si="6"/>
        <v>555</v>
      </c>
    </row>
    <row r="36" spans="1:15" s="47" customFormat="1" ht="30" customHeight="1">
      <c r="A36" s="48">
        <v>3</v>
      </c>
      <c r="B36" s="41" t="s">
        <v>48</v>
      </c>
      <c r="C36" s="36">
        <v>0</v>
      </c>
      <c r="D36" s="36">
        <v>0</v>
      </c>
      <c r="E36" s="36">
        <v>0</v>
      </c>
      <c r="F36" s="4">
        <f>'[1]ΑΠΡΙΛΙΟΣ 2018'!$E$46</f>
        <v>1</v>
      </c>
      <c r="G36" s="4">
        <v>1</v>
      </c>
      <c r="H36" s="4">
        <v>0</v>
      </c>
      <c r="I36" s="4">
        <v>4</v>
      </c>
      <c r="J36" s="4">
        <v>0</v>
      </c>
      <c r="K36" s="4">
        <v>1</v>
      </c>
      <c r="L36" s="4">
        <v>1</v>
      </c>
      <c r="M36" s="4">
        <v>0</v>
      </c>
      <c r="N36" s="4">
        <v>0</v>
      </c>
      <c r="O36" s="37">
        <f t="shared" si="6"/>
        <v>8</v>
      </c>
    </row>
    <row r="37" spans="1:15" s="47" customFormat="1" ht="30" customHeight="1">
      <c r="A37" s="48">
        <v>4</v>
      </c>
      <c r="B37" s="41" t="s">
        <v>49</v>
      </c>
      <c r="C37" s="36">
        <v>46</v>
      </c>
      <c r="D37" s="36">
        <v>27</v>
      </c>
      <c r="E37" s="36">
        <v>34</v>
      </c>
      <c r="F37" s="4">
        <f>'[1]ΑΠΡΙΛΙΟΣ 2018'!$E$47</f>
        <v>21</v>
      </c>
      <c r="G37" s="4">
        <v>18</v>
      </c>
      <c r="H37" s="4">
        <v>16</v>
      </c>
      <c r="I37" s="4">
        <v>14</v>
      </c>
      <c r="J37" s="4">
        <v>22</v>
      </c>
      <c r="K37" s="4">
        <v>89</v>
      </c>
      <c r="L37" s="4">
        <v>72</v>
      </c>
      <c r="M37" s="4">
        <v>48</v>
      </c>
      <c r="N37" s="4">
        <v>31</v>
      </c>
      <c r="O37" s="37">
        <f t="shared" si="6"/>
        <v>438</v>
      </c>
    </row>
    <row r="38" spans="1:15" s="47" customFormat="1" ht="30" customHeight="1">
      <c r="A38" s="48">
        <v>5</v>
      </c>
      <c r="B38" s="41" t="s">
        <v>50</v>
      </c>
      <c r="C38" s="36">
        <v>8</v>
      </c>
      <c r="D38" s="36">
        <v>12</v>
      </c>
      <c r="E38" s="36">
        <v>5</v>
      </c>
      <c r="F38" s="4">
        <f>'[1]ΑΠΡΙΛΙΟΣ 2018'!$E$48</f>
        <v>11</v>
      </c>
      <c r="G38" s="4">
        <v>13</v>
      </c>
      <c r="H38" s="4">
        <v>4</v>
      </c>
      <c r="I38" s="4">
        <v>7</v>
      </c>
      <c r="J38" s="4">
        <v>12</v>
      </c>
      <c r="K38" s="4">
        <v>2</v>
      </c>
      <c r="L38" s="4">
        <v>13</v>
      </c>
      <c r="M38" s="4">
        <v>17</v>
      </c>
      <c r="N38" s="4">
        <v>10</v>
      </c>
      <c r="O38" s="37">
        <f t="shared" si="6"/>
        <v>114</v>
      </c>
    </row>
    <row r="39" spans="1:15" s="43" customFormat="1" ht="24.75" customHeight="1">
      <c r="A39" s="61" t="s">
        <v>0</v>
      </c>
      <c r="B39" s="61"/>
      <c r="C39" s="42">
        <f>SUM(C34:C38)</f>
        <v>126</v>
      </c>
      <c r="D39" s="42">
        <f>SUM(D34:D38)</f>
        <v>148</v>
      </c>
      <c r="E39" s="42">
        <f>SUM(E34:E38)</f>
        <v>126</v>
      </c>
      <c r="F39" s="14">
        <f>SUM(F34:F38)</f>
        <v>99</v>
      </c>
      <c r="G39" s="14">
        <f>SUM(G34:G38)</f>
        <v>109</v>
      </c>
      <c r="H39" s="14">
        <f aca="true" t="shared" si="7" ref="H39:N39">SUM(H34:H38)</f>
        <v>110</v>
      </c>
      <c r="I39" s="14">
        <f t="shared" si="7"/>
        <v>127</v>
      </c>
      <c r="J39" s="14">
        <f t="shared" si="7"/>
        <v>116</v>
      </c>
      <c r="K39" s="14">
        <f t="shared" si="7"/>
        <v>181</v>
      </c>
      <c r="L39" s="14">
        <f t="shared" si="7"/>
        <v>178</v>
      </c>
      <c r="M39" s="14">
        <f t="shared" si="7"/>
        <v>153</v>
      </c>
      <c r="N39" s="14">
        <f t="shared" si="7"/>
        <v>100</v>
      </c>
      <c r="O39" s="37">
        <f t="shared" si="6"/>
        <v>1573</v>
      </c>
    </row>
    <row r="40" spans="1:15" s="38" customFormat="1" ht="30" customHeight="1">
      <c r="A40" s="39" t="s">
        <v>16</v>
      </c>
      <c r="B40" s="63" t="s">
        <v>93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</row>
    <row r="41" spans="1:15" ht="30" customHeight="1">
      <c r="A41" s="44">
        <v>1</v>
      </c>
      <c r="B41" s="41" t="s">
        <v>51</v>
      </c>
      <c r="C41" s="36">
        <v>11</v>
      </c>
      <c r="D41" s="36">
        <v>15</v>
      </c>
      <c r="E41" s="36">
        <v>29</v>
      </c>
      <c r="F41" s="4">
        <f>'[1]ΑΠΡΙΛΙΟΣ 2018'!$E$29</f>
        <v>26</v>
      </c>
      <c r="G41" s="4">
        <v>34</v>
      </c>
      <c r="H41" s="4">
        <v>24</v>
      </c>
      <c r="I41" s="4">
        <v>11</v>
      </c>
      <c r="J41" s="4">
        <v>10</v>
      </c>
      <c r="K41" s="4">
        <v>15</v>
      </c>
      <c r="L41" s="4">
        <v>23</v>
      </c>
      <c r="M41" s="4">
        <v>21</v>
      </c>
      <c r="N41" s="4">
        <v>8</v>
      </c>
      <c r="O41" s="37">
        <f>SUM(C41:N41)</f>
        <v>227</v>
      </c>
    </row>
    <row r="42" spans="1:15" ht="30" customHeight="1">
      <c r="A42" s="44">
        <v>2</v>
      </c>
      <c r="B42" s="41" t="s">
        <v>52</v>
      </c>
      <c r="C42" s="36">
        <v>53</v>
      </c>
      <c r="D42" s="36">
        <v>48</v>
      </c>
      <c r="E42" s="36">
        <v>76</v>
      </c>
      <c r="F42" s="4">
        <f>'[1]ΑΠΡΙΛΙΟΣ 2018'!$E$30</f>
        <v>57</v>
      </c>
      <c r="G42" s="4">
        <v>85</v>
      </c>
      <c r="H42" s="4">
        <v>54</v>
      </c>
      <c r="I42" s="4">
        <v>46</v>
      </c>
      <c r="J42" s="4">
        <v>31</v>
      </c>
      <c r="K42" s="4">
        <v>28</v>
      </c>
      <c r="L42" s="4">
        <v>43</v>
      </c>
      <c r="M42" s="4">
        <v>56</v>
      </c>
      <c r="N42" s="4">
        <v>80</v>
      </c>
      <c r="O42" s="37">
        <f>SUM(C42:N42)</f>
        <v>657</v>
      </c>
    </row>
    <row r="43" spans="1:15" ht="30" customHeight="1">
      <c r="A43" s="44">
        <v>3</v>
      </c>
      <c r="B43" s="41" t="s">
        <v>53</v>
      </c>
      <c r="C43" s="36">
        <v>16</v>
      </c>
      <c r="D43" s="36">
        <v>16</v>
      </c>
      <c r="E43" s="36">
        <v>28</v>
      </c>
      <c r="F43" s="4">
        <f>'[1]ΑΠΡΙΛΙΟΣ 2018'!$E$31</f>
        <v>26</v>
      </c>
      <c r="G43" s="4">
        <v>29</v>
      </c>
      <c r="H43" s="4">
        <v>45</v>
      </c>
      <c r="I43" s="4">
        <v>25</v>
      </c>
      <c r="J43" s="4">
        <v>32</v>
      </c>
      <c r="K43" s="4">
        <v>37</v>
      </c>
      <c r="L43" s="4">
        <v>25</v>
      </c>
      <c r="M43" s="4">
        <v>39</v>
      </c>
      <c r="N43" s="4">
        <v>20</v>
      </c>
      <c r="O43" s="37">
        <f>SUM(C43:N43)</f>
        <v>338</v>
      </c>
    </row>
    <row r="44" spans="1:15" ht="30" customHeight="1">
      <c r="A44" s="44">
        <v>4</v>
      </c>
      <c r="B44" s="41" t="s">
        <v>54</v>
      </c>
      <c r="C44" s="36">
        <v>13</v>
      </c>
      <c r="D44" s="36">
        <v>8</v>
      </c>
      <c r="E44" s="36">
        <v>5</v>
      </c>
      <c r="F44" s="4">
        <f>'[1]ΑΠΡΙΛΙΟΣ 2018'!$E$19</f>
        <v>11</v>
      </c>
      <c r="G44" s="4">
        <v>13</v>
      </c>
      <c r="H44" s="4">
        <v>13</v>
      </c>
      <c r="I44" s="4">
        <v>15</v>
      </c>
      <c r="J44" s="4">
        <v>15</v>
      </c>
      <c r="K44" s="4">
        <v>12</v>
      </c>
      <c r="L44" s="4">
        <v>15</v>
      </c>
      <c r="M44" s="4">
        <v>19</v>
      </c>
      <c r="N44" s="4">
        <v>21</v>
      </c>
      <c r="O44" s="37">
        <f>SUM(C44:N44)</f>
        <v>160</v>
      </c>
    </row>
    <row r="45" spans="1:15" s="43" customFormat="1" ht="24.75" customHeight="1">
      <c r="A45" s="61" t="s">
        <v>0</v>
      </c>
      <c r="B45" s="61"/>
      <c r="C45" s="42">
        <f>SUM(C41:C44)</f>
        <v>93</v>
      </c>
      <c r="D45" s="42">
        <f>SUM(D41:D44)</f>
        <v>87</v>
      </c>
      <c r="E45" s="42">
        <f>SUM(E41:E44)</f>
        <v>138</v>
      </c>
      <c r="F45" s="14">
        <f>SUM(F41:F44)</f>
        <v>120</v>
      </c>
      <c r="G45" s="14">
        <f>SUM(G41:G44)</f>
        <v>161</v>
      </c>
      <c r="H45" s="14">
        <f aca="true" t="shared" si="8" ref="H45:N45">SUM(H41:H44)</f>
        <v>136</v>
      </c>
      <c r="I45" s="14">
        <f t="shared" si="8"/>
        <v>97</v>
      </c>
      <c r="J45" s="14">
        <f t="shared" si="8"/>
        <v>88</v>
      </c>
      <c r="K45" s="14">
        <f t="shared" si="8"/>
        <v>92</v>
      </c>
      <c r="L45" s="14">
        <f t="shared" si="8"/>
        <v>106</v>
      </c>
      <c r="M45" s="14">
        <f t="shared" si="8"/>
        <v>135</v>
      </c>
      <c r="N45" s="14">
        <f t="shared" si="8"/>
        <v>129</v>
      </c>
      <c r="O45" s="37">
        <f>SUM(C45:N45)</f>
        <v>1382</v>
      </c>
    </row>
    <row r="46" spans="1:15" s="47" customFormat="1" ht="146.25" customHeight="1">
      <c r="A46" s="30" t="s">
        <v>2</v>
      </c>
      <c r="B46" s="31" t="s">
        <v>25</v>
      </c>
      <c r="C46" s="32" t="str">
        <f aca="true" t="shared" si="9" ref="C46:O46">C2</f>
        <v>ΙΑΝΟΥΑΡΙΟΣ</v>
      </c>
      <c r="D46" s="32" t="str">
        <f t="shared" si="9"/>
        <v>ΦΕΒΡΟΥΑΡΙΟΣ</v>
      </c>
      <c r="E46" s="32" t="str">
        <f t="shared" si="9"/>
        <v>ΜΑΡΤΙΟΣ</v>
      </c>
      <c r="F46" s="32" t="str">
        <f t="shared" si="9"/>
        <v>ΑΠΡΙΛΙΟΣ</v>
      </c>
      <c r="G46" s="32" t="str">
        <f t="shared" si="9"/>
        <v>ΜΑΙΟΣ</v>
      </c>
      <c r="H46" s="32" t="str">
        <f t="shared" si="9"/>
        <v>ΙΟΥΝΙΟΣ</v>
      </c>
      <c r="I46" s="32" t="str">
        <f t="shared" si="9"/>
        <v>ΙΟΥΛΙΟΣ</v>
      </c>
      <c r="J46" s="32" t="str">
        <f t="shared" si="9"/>
        <v>ΑΥΓΟΥΣΤΟΣ</v>
      </c>
      <c r="K46" s="32" t="str">
        <f t="shared" si="9"/>
        <v>ΣΕΠΤΕΜΒΡΙΟΣ</v>
      </c>
      <c r="L46" s="32" t="str">
        <f t="shared" si="9"/>
        <v>ΟΚΤΩΒΡΙΟΣ</v>
      </c>
      <c r="M46" s="32" t="str">
        <f t="shared" si="9"/>
        <v>ΝΟΕΜΒΡΙΟΣ</v>
      </c>
      <c r="N46" s="32" t="str">
        <f t="shared" si="9"/>
        <v>ΔΕΚΕΜΒΡΙΟΣ</v>
      </c>
      <c r="O46" s="54" t="str">
        <f t="shared" si="9"/>
        <v>12ΜΗΝΟ
 2018</v>
      </c>
    </row>
    <row r="47" spans="1:15" s="38" customFormat="1" ht="30" customHeight="1">
      <c r="A47" s="39" t="s">
        <v>17</v>
      </c>
      <c r="B47" s="63" t="s">
        <v>94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</row>
    <row r="48" spans="1:15" ht="30" customHeight="1">
      <c r="A48" s="48">
        <v>1</v>
      </c>
      <c r="B48" s="41" t="s">
        <v>55</v>
      </c>
      <c r="C48" s="36">
        <v>821</v>
      </c>
      <c r="D48" s="36">
        <v>493</v>
      </c>
      <c r="E48" s="36">
        <v>1396</v>
      </c>
      <c r="F48" s="4">
        <f>'[1]ΑΠΡΙΛΙΟΣ 2018'!$E$49</f>
        <v>1823</v>
      </c>
      <c r="G48" s="4">
        <v>1560</v>
      </c>
      <c r="H48" s="4">
        <v>1041</v>
      </c>
      <c r="I48" s="4">
        <v>1269</v>
      </c>
      <c r="J48" s="4">
        <v>1706</v>
      </c>
      <c r="K48" s="4">
        <v>1964</v>
      </c>
      <c r="L48" s="4">
        <v>1297</v>
      </c>
      <c r="M48" s="4">
        <v>446</v>
      </c>
      <c r="N48" s="4">
        <v>1066</v>
      </c>
      <c r="O48" s="37">
        <f>SUM(C48:N48)</f>
        <v>14882</v>
      </c>
    </row>
    <row r="49" spans="1:15" ht="30" customHeight="1">
      <c r="A49" s="48">
        <v>2</v>
      </c>
      <c r="B49" s="41" t="s">
        <v>56</v>
      </c>
      <c r="C49" s="36">
        <v>429</v>
      </c>
      <c r="D49" s="36">
        <v>396</v>
      </c>
      <c r="E49" s="36">
        <v>544</v>
      </c>
      <c r="F49" s="4">
        <f>'[1]ΑΠΡΙΛΙΟΣ 2018'!$E$51</f>
        <v>419</v>
      </c>
      <c r="G49" s="4">
        <v>406</v>
      </c>
      <c r="H49" s="4">
        <v>788</v>
      </c>
      <c r="I49" s="4">
        <v>267</v>
      </c>
      <c r="J49" s="4">
        <v>503</v>
      </c>
      <c r="K49" s="4">
        <v>889</v>
      </c>
      <c r="L49" s="4">
        <v>1901</v>
      </c>
      <c r="M49" s="4">
        <v>1016</v>
      </c>
      <c r="N49" s="4">
        <v>1009</v>
      </c>
      <c r="O49" s="37">
        <f>SUM(C49:N49)</f>
        <v>8567</v>
      </c>
    </row>
    <row r="50" spans="1:15" ht="30" customHeight="1">
      <c r="A50" s="48">
        <v>3</v>
      </c>
      <c r="B50" s="41" t="s">
        <v>57</v>
      </c>
      <c r="C50" s="36">
        <v>180</v>
      </c>
      <c r="D50" s="36">
        <v>49</v>
      </c>
      <c r="E50" s="36">
        <v>100</v>
      </c>
      <c r="F50" s="4">
        <f>'[1]ΑΠΡΙΛΙΟΣ 2018'!$E$50</f>
        <v>555</v>
      </c>
      <c r="G50" s="4">
        <v>420</v>
      </c>
      <c r="H50" s="4">
        <v>326</v>
      </c>
      <c r="I50" s="4">
        <v>560</v>
      </c>
      <c r="J50" s="4">
        <v>371</v>
      </c>
      <c r="K50" s="4">
        <v>427</v>
      </c>
      <c r="L50" s="4">
        <v>419</v>
      </c>
      <c r="M50" s="4">
        <v>153</v>
      </c>
      <c r="N50" s="4">
        <v>346</v>
      </c>
      <c r="O50" s="37">
        <f>SUM(C50:N50)</f>
        <v>3906</v>
      </c>
    </row>
    <row r="51" spans="1:15" s="43" customFormat="1" ht="24.75" customHeight="1">
      <c r="A51" s="61" t="s">
        <v>0</v>
      </c>
      <c r="B51" s="61"/>
      <c r="C51" s="42">
        <f>SUM(C48:C50)</f>
        <v>1430</v>
      </c>
      <c r="D51" s="42">
        <f>SUM(D48:D50)</f>
        <v>938</v>
      </c>
      <c r="E51" s="42">
        <f>SUM(E48:E50)</f>
        <v>2040</v>
      </c>
      <c r="F51" s="14">
        <f>SUM(F48:F50)</f>
        <v>2797</v>
      </c>
      <c r="G51" s="14">
        <f>SUM(G48:G50)</f>
        <v>2386</v>
      </c>
      <c r="H51" s="14">
        <f aca="true" t="shared" si="10" ref="H51:N51">SUM(H48:H50)</f>
        <v>2155</v>
      </c>
      <c r="I51" s="14">
        <f t="shared" si="10"/>
        <v>2096</v>
      </c>
      <c r="J51" s="14">
        <f t="shared" si="10"/>
        <v>2580</v>
      </c>
      <c r="K51" s="14">
        <f t="shared" si="10"/>
        <v>3280</v>
      </c>
      <c r="L51" s="14">
        <f t="shared" si="10"/>
        <v>3617</v>
      </c>
      <c r="M51" s="14">
        <f t="shared" si="10"/>
        <v>1615</v>
      </c>
      <c r="N51" s="14">
        <f t="shared" si="10"/>
        <v>2421</v>
      </c>
      <c r="O51" s="37">
        <f>SUM(C51:N51)</f>
        <v>27355</v>
      </c>
    </row>
    <row r="52" spans="1:15" s="38" customFormat="1" ht="30" customHeight="1">
      <c r="A52" s="39" t="s">
        <v>18</v>
      </c>
      <c r="B52" s="63" t="s">
        <v>95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</row>
    <row r="53" spans="1:15" ht="30" customHeight="1">
      <c r="A53" s="48">
        <v>1</v>
      </c>
      <c r="B53" s="41" t="s">
        <v>58</v>
      </c>
      <c r="C53" s="36">
        <v>20</v>
      </c>
      <c r="D53" s="36">
        <v>30</v>
      </c>
      <c r="E53" s="36">
        <v>65</v>
      </c>
      <c r="F53" s="4">
        <f>'[1]ΑΠΡΙΛΙΟΣ 2018'!$E$56</f>
        <v>128</v>
      </c>
      <c r="G53" s="4">
        <v>137</v>
      </c>
      <c r="H53" s="4">
        <v>123</v>
      </c>
      <c r="I53" s="4">
        <v>103</v>
      </c>
      <c r="J53" s="4">
        <v>61</v>
      </c>
      <c r="K53" s="4">
        <v>337</v>
      </c>
      <c r="L53" s="4">
        <v>133</v>
      </c>
      <c r="M53" s="4">
        <v>64</v>
      </c>
      <c r="N53" s="4">
        <v>118</v>
      </c>
      <c r="O53" s="37">
        <f>SUM(C53:N53)</f>
        <v>1319</v>
      </c>
    </row>
    <row r="54" spans="1:15" ht="30" customHeight="1">
      <c r="A54" s="48">
        <v>2</v>
      </c>
      <c r="B54" s="41" t="s">
        <v>59</v>
      </c>
      <c r="C54" s="36">
        <v>121</v>
      </c>
      <c r="D54" s="36">
        <v>237</v>
      </c>
      <c r="E54" s="36">
        <v>358</v>
      </c>
      <c r="F54" s="4">
        <f>'[1]ΑΠΡΙΛΙΟΣ 2018'!$E$57</f>
        <v>183</v>
      </c>
      <c r="G54" s="4">
        <v>408</v>
      </c>
      <c r="H54" s="4">
        <v>219</v>
      </c>
      <c r="I54" s="4">
        <v>420</v>
      </c>
      <c r="J54" s="4">
        <v>657</v>
      </c>
      <c r="K54" s="4">
        <v>462</v>
      </c>
      <c r="L54" s="4">
        <v>411</v>
      </c>
      <c r="M54" s="4">
        <v>403</v>
      </c>
      <c r="N54" s="4">
        <v>382</v>
      </c>
      <c r="O54" s="37">
        <f>SUM(C54:N54)</f>
        <v>4261</v>
      </c>
    </row>
    <row r="55" spans="1:15" ht="30" customHeight="1">
      <c r="A55" s="48">
        <v>3</v>
      </c>
      <c r="B55" s="41" t="s">
        <v>60</v>
      </c>
      <c r="C55" s="36">
        <v>13</v>
      </c>
      <c r="D55" s="36">
        <v>6</v>
      </c>
      <c r="E55" s="36">
        <v>50</v>
      </c>
      <c r="F55" s="4">
        <f>'[1]ΑΠΡΙΛΙΟΣ 2018'!$E$58</f>
        <v>84</v>
      </c>
      <c r="G55" s="4">
        <v>271</v>
      </c>
      <c r="H55" s="4">
        <v>199</v>
      </c>
      <c r="I55" s="4">
        <v>379</v>
      </c>
      <c r="J55" s="4">
        <v>304</v>
      </c>
      <c r="K55" s="4">
        <v>178</v>
      </c>
      <c r="L55" s="4">
        <v>186</v>
      </c>
      <c r="M55" s="4">
        <v>22</v>
      </c>
      <c r="N55" s="4">
        <v>49</v>
      </c>
      <c r="O55" s="37">
        <f>SUM(C55:N55)</f>
        <v>1741</v>
      </c>
    </row>
    <row r="56" spans="1:15" s="43" customFormat="1" ht="24.75" customHeight="1">
      <c r="A56" s="61" t="s">
        <v>0</v>
      </c>
      <c r="B56" s="61"/>
      <c r="C56" s="42">
        <f>SUM(C53:C55)</f>
        <v>154</v>
      </c>
      <c r="D56" s="42">
        <f>SUM(D53:D55)</f>
        <v>273</v>
      </c>
      <c r="E56" s="42">
        <f>SUM(E53:E55)</f>
        <v>473</v>
      </c>
      <c r="F56" s="14">
        <f>SUM(F53:F55)</f>
        <v>395</v>
      </c>
      <c r="G56" s="14">
        <f>SUM(G53:G55)</f>
        <v>816</v>
      </c>
      <c r="H56" s="14">
        <f aca="true" t="shared" si="11" ref="H56:N56">SUM(H53:H55)</f>
        <v>541</v>
      </c>
      <c r="I56" s="14">
        <f t="shared" si="11"/>
        <v>902</v>
      </c>
      <c r="J56" s="14">
        <f t="shared" si="11"/>
        <v>1022</v>
      </c>
      <c r="K56" s="14">
        <f t="shared" si="11"/>
        <v>977</v>
      </c>
      <c r="L56" s="14">
        <f t="shared" si="11"/>
        <v>730</v>
      </c>
      <c r="M56" s="14">
        <f t="shared" si="11"/>
        <v>489</v>
      </c>
      <c r="N56" s="14">
        <f t="shared" si="11"/>
        <v>549</v>
      </c>
      <c r="O56" s="37">
        <f>SUM(C56:N56)</f>
        <v>7321</v>
      </c>
    </row>
    <row r="57" spans="1:15" s="38" customFormat="1" ht="30" customHeight="1">
      <c r="A57" s="39" t="s">
        <v>19</v>
      </c>
      <c r="B57" s="63" t="s">
        <v>96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30" customHeight="1">
      <c r="A58" s="48">
        <v>1</v>
      </c>
      <c r="B58" s="41" t="s">
        <v>61</v>
      </c>
      <c r="C58" s="36">
        <v>47</v>
      </c>
      <c r="D58" s="36">
        <v>31</v>
      </c>
      <c r="E58" s="36">
        <v>78</v>
      </c>
      <c r="F58" s="4">
        <f>'[1]ΑΠΡΙΛΙΟΣ 2018'!$E$52</f>
        <v>105</v>
      </c>
      <c r="G58" s="4">
        <v>212</v>
      </c>
      <c r="H58" s="4">
        <v>270</v>
      </c>
      <c r="I58" s="4">
        <v>350</v>
      </c>
      <c r="J58" s="4">
        <v>278</v>
      </c>
      <c r="K58" s="4">
        <v>399</v>
      </c>
      <c r="L58" s="4">
        <v>162</v>
      </c>
      <c r="M58" s="4">
        <v>85</v>
      </c>
      <c r="N58" s="4">
        <v>33</v>
      </c>
      <c r="O58" s="37">
        <f>SUM(C58:N58)</f>
        <v>2050</v>
      </c>
    </row>
    <row r="59" spans="1:15" ht="30" customHeight="1">
      <c r="A59" s="48">
        <v>2</v>
      </c>
      <c r="B59" s="41" t="s">
        <v>62</v>
      </c>
      <c r="C59" s="36">
        <v>10</v>
      </c>
      <c r="D59" s="36">
        <v>13</v>
      </c>
      <c r="E59" s="36">
        <v>13</v>
      </c>
      <c r="F59" s="4">
        <f>'[1]ΑΠΡΙΛΙΟΣ 2018'!$E$53</f>
        <v>13</v>
      </c>
      <c r="G59" s="4">
        <v>21</v>
      </c>
      <c r="H59" s="4">
        <v>81</v>
      </c>
      <c r="I59" s="4">
        <v>32</v>
      </c>
      <c r="J59" s="4">
        <v>41</v>
      </c>
      <c r="K59" s="4">
        <v>28</v>
      </c>
      <c r="L59" s="4">
        <v>25</v>
      </c>
      <c r="M59" s="4">
        <v>13</v>
      </c>
      <c r="N59" s="4">
        <v>10</v>
      </c>
      <c r="O59" s="37">
        <f>SUM(C59:N59)</f>
        <v>300</v>
      </c>
    </row>
    <row r="60" spans="1:15" ht="30" customHeight="1">
      <c r="A60" s="48">
        <v>3</v>
      </c>
      <c r="B60" s="41" t="s">
        <v>63</v>
      </c>
      <c r="C60" s="36">
        <v>3</v>
      </c>
      <c r="D60" s="36">
        <v>5</v>
      </c>
      <c r="E60" s="36">
        <v>5</v>
      </c>
      <c r="F60" s="4">
        <f>'[1]ΑΠΡΙΛΙΟΣ 2018'!$E$54</f>
        <v>6</v>
      </c>
      <c r="G60" s="4">
        <v>6</v>
      </c>
      <c r="H60" s="4">
        <v>3</v>
      </c>
      <c r="I60" s="4">
        <v>5</v>
      </c>
      <c r="J60" s="4">
        <v>13</v>
      </c>
      <c r="K60" s="4">
        <v>3</v>
      </c>
      <c r="L60" s="4">
        <v>10</v>
      </c>
      <c r="M60" s="4">
        <v>28</v>
      </c>
      <c r="N60" s="4">
        <v>6</v>
      </c>
      <c r="O60" s="37">
        <f>SUM(C60:N60)</f>
        <v>93</v>
      </c>
    </row>
    <row r="61" spans="1:15" ht="30" customHeight="1">
      <c r="A61" s="48">
        <v>4</v>
      </c>
      <c r="B61" s="41" t="s">
        <v>64</v>
      </c>
      <c r="C61" s="36">
        <v>29</v>
      </c>
      <c r="D61" s="36">
        <v>11</v>
      </c>
      <c r="E61" s="36">
        <v>13</v>
      </c>
      <c r="F61" s="4">
        <f>'[1]ΑΠΡΙΛΙΟΣ 2018'!$E$55</f>
        <v>29</v>
      </c>
      <c r="G61" s="4">
        <v>98</v>
      </c>
      <c r="H61" s="4">
        <v>34</v>
      </c>
      <c r="I61" s="4">
        <v>25</v>
      </c>
      <c r="J61" s="4">
        <v>29</v>
      </c>
      <c r="K61" s="4">
        <v>54</v>
      </c>
      <c r="L61" s="4">
        <v>63</v>
      </c>
      <c r="M61" s="4">
        <v>63</v>
      </c>
      <c r="N61" s="4">
        <v>37</v>
      </c>
      <c r="O61" s="37">
        <f>SUM(C61:N61)</f>
        <v>485</v>
      </c>
    </row>
    <row r="62" spans="1:15" s="43" customFormat="1" ht="24.75" customHeight="1">
      <c r="A62" s="61" t="s">
        <v>0</v>
      </c>
      <c r="B62" s="61"/>
      <c r="C62" s="49">
        <f>SUM(C58:C61)</f>
        <v>89</v>
      </c>
      <c r="D62" s="49">
        <f>SUM(D58:D61)</f>
        <v>60</v>
      </c>
      <c r="E62" s="49">
        <f>SUM(E58:E61)</f>
        <v>109</v>
      </c>
      <c r="F62" s="25">
        <f>SUM(F58:F61)</f>
        <v>153</v>
      </c>
      <c r="G62" s="25">
        <f>SUM(G58:G61)</f>
        <v>337</v>
      </c>
      <c r="H62" s="25">
        <f aca="true" t="shared" si="12" ref="H62:N62">SUM(H58:H61)</f>
        <v>388</v>
      </c>
      <c r="I62" s="25">
        <f t="shared" si="12"/>
        <v>412</v>
      </c>
      <c r="J62" s="25">
        <f t="shared" si="12"/>
        <v>361</v>
      </c>
      <c r="K62" s="25">
        <f t="shared" si="12"/>
        <v>484</v>
      </c>
      <c r="L62" s="25">
        <f t="shared" si="12"/>
        <v>260</v>
      </c>
      <c r="M62" s="25">
        <f t="shared" si="12"/>
        <v>189</v>
      </c>
      <c r="N62" s="25">
        <f t="shared" si="12"/>
        <v>86</v>
      </c>
      <c r="O62" s="37">
        <f>SUM(C62:N62)</f>
        <v>2928</v>
      </c>
    </row>
    <row r="63" spans="1:15" s="38" customFormat="1" ht="30" customHeight="1">
      <c r="A63" s="39" t="s">
        <v>22</v>
      </c>
      <c r="B63" s="63" t="s">
        <v>97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30" customHeight="1">
      <c r="A64" s="48">
        <v>1</v>
      </c>
      <c r="B64" s="41" t="s">
        <v>65</v>
      </c>
      <c r="C64" s="36">
        <v>2</v>
      </c>
      <c r="D64" s="36">
        <v>6</v>
      </c>
      <c r="E64" s="36">
        <v>20</v>
      </c>
      <c r="F64" s="4">
        <f>'[1]ΑΠΡΙΛΙΟΣ 2018'!$E$36</f>
        <v>17</v>
      </c>
      <c r="G64" s="4">
        <v>20</v>
      </c>
      <c r="H64" s="4">
        <v>47</v>
      </c>
      <c r="I64" s="4">
        <v>4</v>
      </c>
      <c r="J64" s="4">
        <v>42</v>
      </c>
      <c r="K64" s="4">
        <v>19</v>
      </c>
      <c r="L64" s="4">
        <v>17</v>
      </c>
      <c r="M64" s="4">
        <v>3</v>
      </c>
      <c r="N64" s="4">
        <v>6</v>
      </c>
      <c r="O64" s="37">
        <f>SUM(C64:N64)</f>
        <v>203</v>
      </c>
    </row>
    <row r="65" spans="1:15" ht="30" customHeight="1">
      <c r="A65" s="48">
        <v>2</v>
      </c>
      <c r="B65" s="41" t="s">
        <v>66</v>
      </c>
      <c r="C65" s="36">
        <v>8</v>
      </c>
      <c r="D65" s="36">
        <v>17</v>
      </c>
      <c r="E65" s="36">
        <v>16</v>
      </c>
      <c r="F65" s="4">
        <f>'[1]ΑΠΡΙΛΙΟΣ 2018'!$E$3</f>
        <v>34</v>
      </c>
      <c r="G65" s="4">
        <v>33</v>
      </c>
      <c r="H65" s="4">
        <v>23</v>
      </c>
      <c r="I65" s="4">
        <v>24</v>
      </c>
      <c r="J65" s="4">
        <v>27</v>
      </c>
      <c r="K65" s="4">
        <v>30</v>
      </c>
      <c r="L65" s="4">
        <v>30</v>
      </c>
      <c r="M65" s="4">
        <v>7</v>
      </c>
      <c r="N65" s="4">
        <v>9</v>
      </c>
      <c r="O65" s="37">
        <f>SUM(C65:N65)</f>
        <v>258</v>
      </c>
    </row>
    <row r="66" spans="1:15" ht="30" customHeight="1">
      <c r="A66" s="48">
        <v>3</v>
      </c>
      <c r="B66" s="41" t="s">
        <v>67</v>
      </c>
      <c r="C66" s="36">
        <v>30</v>
      </c>
      <c r="D66" s="36">
        <v>4</v>
      </c>
      <c r="E66" s="36">
        <v>7</v>
      </c>
      <c r="F66" s="4">
        <f>'[1]ΑΠΡΙΛΙΟΣ 2018'!$E$37</f>
        <v>16</v>
      </c>
      <c r="G66" s="4">
        <v>16</v>
      </c>
      <c r="H66" s="4">
        <v>29</v>
      </c>
      <c r="I66" s="4">
        <v>60</v>
      </c>
      <c r="J66" s="4">
        <v>67</v>
      </c>
      <c r="K66" s="4">
        <v>7</v>
      </c>
      <c r="L66" s="4">
        <v>95</v>
      </c>
      <c r="M66" s="4">
        <v>5</v>
      </c>
      <c r="N66" s="4">
        <v>0</v>
      </c>
      <c r="O66" s="37">
        <f>SUM(C66:N66)</f>
        <v>336</v>
      </c>
    </row>
    <row r="67" spans="1:15" ht="30" customHeight="1">
      <c r="A67" s="48">
        <v>4</v>
      </c>
      <c r="B67" s="41" t="s">
        <v>68</v>
      </c>
      <c r="C67" s="36">
        <v>4</v>
      </c>
      <c r="D67" s="36">
        <v>4</v>
      </c>
      <c r="E67" s="36">
        <v>2</v>
      </c>
      <c r="F67" s="4">
        <f>'[1]ΑΠΡΙΛΙΟΣ 2018'!$E$38</f>
        <v>6</v>
      </c>
      <c r="G67" s="4">
        <v>3</v>
      </c>
      <c r="H67" s="4">
        <v>9</v>
      </c>
      <c r="I67" s="4">
        <v>0</v>
      </c>
      <c r="J67" s="4">
        <v>4</v>
      </c>
      <c r="K67" s="4">
        <v>34</v>
      </c>
      <c r="L67" s="4">
        <v>10</v>
      </c>
      <c r="M67" s="4">
        <v>6</v>
      </c>
      <c r="N67" s="4">
        <v>6</v>
      </c>
      <c r="O67" s="37">
        <f>SUM(C67:N67)</f>
        <v>88</v>
      </c>
    </row>
    <row r="68" spans="1:15" s="43" customFormat="1" ht="24.75" customHeight="1">
      <c r="A68" s="61" t="s">
        <v>0</v>
      </c>
      <c r="B68" s="61"/>
      <c r="C68" s="42">
        <f>SUM(C64:C67)</f>
        <v>44</v>
      </c>
      <c r="D68" s="42">
        <f>SUM(D64:D67)</f>
        <v>31</v>
      </c>
      <c r="E68" s="42">
        <f>SUM(E64:E67)</f>
        <v>45</v>
      </c>
      <c r="F68" s="14">
        <f>SUM(F64:F67)</f>
        <v>73</v>
      </c>
      <c r="G68" s="14">
        <f>SUM(G64:G67)</f>
        <v>72</v>
      </c>
      <c r="H68" s="14">
        <f aca="true" t="shared" si="13" ref="H68:N68">SUM(H64:H67)</f>
        <v>108</v>
      </c>
      <c r="I68" s="14">
        <f t="shared" si="13"/>
        <v>88</v>
      </c>
      <c r="J68" s="14">
        <f t="shared" si="13"/>
        <v>140</v>
      </c>
      <c r="K68" s="14">
        <f t="shared" si="13"/>
        <v>90</v>
      </c>
      <c r="L68" s="14">
        <f t="shared" si="13"/>
        <v>152</v>
      </c>
      <c r="M68" s="14">
        <f t="shared" si="13"/>
        <v>21</v>
      </c>
      <c r="N68" s="14">
        <f t="shared" si="13"/>
        <v>21</v>
      </c>
      <c r="O68" s="37">
        <f>SUM(C68:N68)</f>
        <v>885</v>
      </c>
    </row>
    <row r="69" spans="1:15" s="38" customFormat="1" ht="30" customHeight="1">
      <c r="A69" s="39" t="s">
        <v>23</v>
      </c>
      <c r="B69" s="63" t="s">
        <v>98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30" customHeight="1">
      <c r="A70" s="48">
        <v>1</v>
      </c>
      <c r="B70" s="41" t="s">
        <v>69</v>
      </c>
      <c r="C70" s="36">
        <v>5</v>
      </c>
      <c r="D70" s="36">
        <v>4</v>
      </c>
      <c r="E70" s="36">
        <v>15</v>
      </c>
      <c r="F70" s="4">
        <f>'[1]ΑΠΡΙΛΙΟΣ 2018'!$E$32</f>
        <v>2</v>
      </c>
      <c r="G70" s="4">
        <v>2</v>
      </c>
      <c r="H70" s="4">
        <v>5</v>
      </c>
      <c r="I70" s="4">
        <v>9</v>
      </c>
      <c r="J70" s="4">
        <v>1</v>
      </c>
      <c r="K70" s="4">
        <v>7</v>
      </c>
      <c r="L70" s="4">
        <v>8</v>
      </c>
      <c r="M70" s="4">
        <v>5</v>
      </c>
      <c r="N70" s="4">
        <v>37</v>
      </c>
      <c r="O70" s="37">
        <f>SUM(C70:N70)</f>
        <v>100</v>
      </c>
    </row>
    <row r="71" spans="1:15" ht="30" customHeight="1">
      <c r="A71" s="48">
        <v>2</v>
      </c>
      <c r="B71" s="41" t="s">
        <v>70</v>
      </c>
      <c r="C71" s="36">
        <v>10</v>
      </c>
      <c r="D71" s="36">
        <v>14</v>
      </c>
      <c r="E71" s="36">
        <v>12</v>
      </c>
      <c r="F71" s="4">
        <f>'[1]ΑΠΡΙΛΙΟΣ 2018'!$E$33</f>
        <v>30</v>
      </c>
      <c r="G71" s="4">
        <v>31</v>
      </c>
      <c r="H71" s="4">
        <v>23</v>
      </c>
      <c r="I71" s="4">
        <v>28</v>
      </c>
      <c r="J71" s="4">
        <v>34</v>
      </c>
      <c r="K71" s="4">
        <v>37</v>
      </c>
      <c r="L71" s="4">
        <v>13</v>
      </c>
      <c r="M71" s="4">
        <v>12</v>
      </c>
      <c r="N71" s="4">
        <v>9</v>
      </c>
      <c r="O71" s="37">
        <f>SUM(C71:N71)</f>
        <v>253</v>
      </c>
    </row>
    <row r="72" spans="1:15" ht="30" customHeight="1">
      <c r="A72" s="48">
        <v>3</v>
      </c>
      <c r="B72" s="41" t="s">
        <v>71</v>
      </c>
      <c r="C72" s="36">
        <v>60</v>
      </c>
      <c r="D72" s="36">
        <v>78</v>
      </c>
      <c r="E72" s="36">
        <v>75</v>
      </c>
      <c r="F72" s="4">
        <f>'[1]ΑΠΡΙΛΙΟΣ 2018'!$E$34</f>
        <v>150</v>
      </c>
      <c r="G72" s="4">
        <v>165</v>
      </c>
      <c r="H72" s="4">
        <v>109</v>
      </c>
      <c r="I72" s="4">
        <v>126</v>
      </c>
      <c r="J72" s="4">
        <v>120</v>
      </c>
      <c r="K72" s="4">
        <v>81</v>
      </c>
      <c r="L72" s="4">
        <v>102</v>
      </c>
      <c r="M72" s="4">
        <v>60</v>
      </c>
      <c r="N72" s="4">
        <v>88</v>
      </c>
      <c r="O72" s="37">
        <f>SUM(C72:N72)</f>
        <v>1214</v>
      </c>
    </row>
    <row r="73" spans="1:15" ht="30" customHeight="1">
      <c r="A73" s="48">
        <v>4</v>
      </c>
      <c r="B73" s="41" t="s">
        <v>72</v>
      </c>
      <c r="C73" s="36">
        <v>44</v>
      </c>
      <c r="D73" s="36">
        <v>44</v>
      </c>
      <c r="E73" s="36">
        <v>41</v>
      </c>
      <c r="F73" s="4">
        <f>'[1]ΑΠΡΙΛΙΟΣ 2018'!$E$35</f>
        <v>86</v>
      </c>
      <c r="G73" s="4">
        <v>87</v>
      </c>
      <c r="H73" s="4">
        <v>56</v>
      </c>
      <c r="I73" s="4">
        <v>92</v>
      </c>
      <c r="J73" s="4">
        <v>40</v>
      </c>
      <c r="K73" s="4">
        <v>52</v>
      </c>
      <c r="L73" s="4">
        <v>65</v>
      </c>
      <c r="M73" s="4">
        <v>74</v>
      </c>
      <c r="N73" s="4">
        <v>78</v>
      </c>
      <c r="O73" s="37">
        <f>SUM(C73:N73)</f>
        <v>759</v>
      </c>
    </row>
    <row r="74" spans="1:15" s="43" customFormat="1" ht="24.75" customHeight="1">
      <c r="A74" s="61" t="s">
        <v>0</v>
      </c>
      <c r="B74" s="61"/>
      <c r="C74" s="42">
        <f>SUM(C70:C73)</f>
        <v>119</v>
      </c>
      <c r="D74" s="42">
        <f>SUM(D70:D73)</f>
        <v>140</v>
      </c>
      <c r="E74" s="42">
        <f>SUM(E70:E73)</f>
        <v>143</v>
      </c>
      <c r="F74" s="14">
        <f>SUM(F70:F73)</f>
        <v>268</v>
      </c>
      <c r="G74" s="14">
        <f>SUM(G70:G73)</f>
        <v>285</v>
      </c>
      <c r="H74" s="14">
        <f aca="true" t="shared" si="14" ref="H74:N74">SUM(H70:H73)</f>
        <v>193</v>
      </c>
      <c r="I74" s="14">
        <f t="shared" si="14"/>
        <v>255</v>
      </c>
      <c r="J74" s="14">
        <f t="shared" si="14"/>
        <v>195</v>
      </c>
      <c r="K74" s="14">
        <f t="shared" si="14"/>
        <v>177</v>
      </c>
      <c r="L74" s="14">
        <f t="shared" si="14"/>
        <v>188</v>
      </c>
      <c r="M74" s="14">
        <f t="shared" si="14"/>
        <v>151</v>
      </c>
      <c r="N74" s="14">
        <f t="shared" si="14"/>
        <v>212</v>
      </c>
      <c r="O74" s="37">
        <f>SUM(C74:N74)</f>
        <v>2326</v>
      </c>
    </row>
    <row r="75" spans="1:15" s="38" customFormat="1" ht="30" customHeight="1">
      <c r="A75" s="39" t="s">
        <v>24</v>
      </c>
      <c r="B75" s="63" t="s">
        <v>99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</row>
    <row r="76" spans="1:15" ht="30" customHeight="1">
      <c r="A76" s="48">
        <v>1</v>
      </c>
      <c r="B76" s="41" t="s">
        <v>73</v>
      </c>
      <c r="C76" s="36">
        <v>39</v>
      </c>
      <c r="D76" s="36">
        <v>20</v>
      </c>
      <c r="E76" s="36">
        <v>12</v>
      </c>
      <c r="F76" s="4">
        <f>'[1]ΑΠΡΙΛΙΟΣ 2018'!$E$39</f>
        <v>21</v>
      </c>
      <c r="G76" s="4">
        <v>15</v>
      </c>
      <c r="H76" s="4">
        <v>32</v>
      </c>
      <c r="I76" s="4">
        <v>10</v>
      </c>
      <c r="J76" s="4">
        <v>13</v>
      </c>
      <c r="K76" s="4">
        <v>12</v>
      </c>
      <c r="L76" s="4">
        <v>30</v>
      </c>
      <c r="M76" s="4">
        <v>24</v>
      </c>
      <c r="N76" s="4">
        <v>28</v>
      </c>
      <c r="O76" s="37">
        <f aca="true" t="shared" si="15" ref="O76:O81">SUM(C76:N76)</f>
        <v>256</v>
      </c>
    </row>
    <row r="77" spans="1:15" ht="30" customHeight="1">
      <c r="A77" s="48">
        <v>2</v>
      </c>
      <c r="B77" s="41" t="s">
        <v>74</v>
      </c>
      <c r="C77" s="36">
        <v>4</v>
      </c>
      <c r="D77" s="36">
        <v>1</v>
      </c>
      <c r="E77" s="36">
        <v>4</v>
      </c>
      <c r="F77" s="4">
        <f>'[1]ΑΠΡΙΛΙΟΣ 2018'!$E$40</f>
        <v>6</v>
      </c>
      <c r="G77" s="4">
        <v>4</v>
      </c>
      <c r="H77" s="4">
        <v>7</v>
      </c>
      <c r="I77" s="4">
        <v>4</v>
      </c>
      <c r="J77" s="4">
        <v>4</v>
      </c>
      <c r="K77" s="4">
        <v>12</v>
      </c>
      <c r="L77" s="4">
        <v>21</v>
      </c>
      <c r="M77" s="4">
        <v>11</v>
      </c>
      <c r="N77" s="4">
        <v>9</v>
      </c>
      <c r="O77" s="37">
        <f t="shared" si="15"/>
        <v>87</v>
      </c>
    </row>
    <row r="78" spans="1:15" ht="30" customHeight="1">
      <c r="A78" s="48">
        <v>3</v>
      </c>
      <c r="B78" s="41" t="s">
        <v>75</v>
      </c>
      <c r="C78" s="36">
        <v>29</v>
      </c>
      <c r="D78" s="36">
        <v>20</v>
      </c>
      <c r="E78" s="36">
        <v>23</v>
      </c>
      <c r="F78" s="4">
        <f>'[1]ΑΠΡΙΛΙΟΣ 2018'!$E$41</f>
        <v>25</v>
      </c>
      <c r="G78" s="4">
        <v>171</v>
      </c>
      <c r="H78" s="4">
        <v>29</v>
      </c>
      <c r="I78" s="4">
        <v>36</v>
      </c>
      <c r="J78" s="4">
        <v>31</v>
      </c>
      <c r="K78" s="4">
        <v>44</v>
      </c>
      <c r="L78" s="4">
        <v>41</v>
      </c>
      <c r="M78" s="4">
        <v>34</v>
      </c>
      <c r="N78" s="4">
        <v>42</v>
      </c>
      <c r="O78" s="37">
        <f t="shared" si="15"/>
        <v>525</v>
      </c>
    </row>
    <row r="79" spans="1:15" ht="30" customHeight="1">
      <c r="A79" s="48">
        <v>4</v>
      </c>
      <c r="B79" s="41" t="s">
        <v>76</v>
      </c>
      <c r="C79" s="36">
        <v>38</v>
      </c>
      <c r="D79" s="36">
        <v>63</v>
      </c>
      <c r="E79" s="36">
        <v>49</v>
      </c>
      <c r="F79" s="4">
        <f>'[1]ΑΠΡΙΛΙΟΣ 2018'!$E$42</f>
        <v>47</v>
      </c>
      <c r="G79" s="4">
        <v>202</v>
      </c>
      <c r="H79" s="4">
        <v>93</v>
      </c>
      <c r="I79" s="4">
        <v>49</v>
      </c>
      <c r="J79" s="4">
        <v>42</v>
      </c>
      <c r="K79" s="4">
        <v>96</v>
      </c>
      <c r="L79" s="4">
        <v>67</v>
      </c>
      <c r="M79" s="4">
        <v>60</v>
      </c>
      <c r="N79" s="4">
        <v>62</v>
      </c>
      <c r="O79" s="37">
        <f t="shared" si="15"/>
        <v>868</v>
      </c>
    </row>
    <row r="80" spans="1:15" ht="30" customHeight="1">
      <c r="A80" s="48">
        <v>5</v>
      </c>
      <c r="B80" s="41" t="s">
        <v>77</v>
      </c>
      <c r="C80" s="36">
        <v>65</v>
      </c>
      <c r="D80" s="36">
        <v>47</v>
      </c>
      <c r="E80" s="36">
        <v>48</v>
      </c>
      <c r="F80" s="4">
        <f>'[1]ΑΠΡΙΛΙΟΣ 2018'!$E$43</f>
        <v>46</v>
      </c>
      <c r="G80" s="4">
        <v>60</v>
      </c>
      <c r="H80" s="4">
        <v>59</v>
      </c>
      <c r="I80" s="4">
        <v>64</v>
      </c>
      <c r="J80" s="4">
        <v>73</v>
      </c>
      <c r="K80" s="4">
        <v>123</v>
      </c>
      <c r="L80" s="4">
        <v>68</v>
      </c>
      <c r="M80" s="4">
        <v>52</v>
      </c>
      <c r="N80" s="4">
        <v>34</v>
      </c>
      <c r="O80" s="37">
        <f t="shared" si="15"/>
        <v>739</v>
      </c>
    </row>
    <row r="81" spans="1:15" s="43" customFormat="1" ht="24.75" customHeight="1">
      <c r="A81" s="61" t="s">
        <v>0</v>
      </c>
      <c r="B81" s="61"/>
      <c r="C81" s="42">
        <f>SUM(C76:C80)</f>
        <v>175</v>
      </c>
      <c r="D81" s="42">
        <f>SUM(D76:D80)</f>
        <v>151</v>
      </c>
      <c r="E81" s="42">
        <f>SUM(E76:E80)</f>
        <v>136</v>
      </c>
      <c r="F81" s="14">
        <f>SUM(F76:F80)</f>
        <v>145</v>
      </c>
      <c r="G81" s="14">
        <f>SUM(G76:G80)</f>
        <v>452</v>
      </c>
      <c r="H81" s="14">
        <f aca="true" t="shared" si="16" ref="H81:N81">SUM(H76:H80)</f>
        <v>220</v>
      </c>
      <c r="I81" s="14">
        <f t="shared" si="16"/>
        <v>163</v>
      </c>
      <c r="J81" s="14">
        <f t="shared" si="16"/>
        <v>163</v>
      </c>
      <c r="K81" s="14">
        <f t="shared" si="16"/>
        <v>287</v>
      </c>
      <c r="L81" s="14">
        <f t="shared" si="16"/>
        <v>227</v>
      </c>
      <c r="M81" s="14">
        <f t="shared" si="16"/>
        <v>181</v>
      </c>
      <c r="N81" s="14">
        <f t="shared" si="16"/>
        <v>175</v>
      </c>
      <c r="O81" s="37">
        <f t="shared" si="15"/>
        <v>2475</v>
      </c>
    </row>
    <row r="82" spans="1:15" s="51" customFormat="1" ht="69" customHeight="1">
      <c r="A82" s="62" t="s">
        <v>100</v>
      </c>
      <c r="B82" s="62"/>
      <c r="C82" s="50">
        <f>SUM(C81,C74,C68,C62,C56,C51,C45,C39,C32,C26,C20,C12,C4,C3)</f>
        <v>4519</v>
      </c>
      <c r="D82" s="50">
        <f>SUM(D81,D74,D68,D62,D56,D51,D45,D39,D32,D26,D20,D12,D4,D3)</f>
        <v>3875</v>
      </c>
      <c r="E82" s="50">
        <f>SUM(E81,E74,E68,E62,E56,E51,E45,E39,E32,E26,E20,E12,E4,E3)</f>
        <v>6590</v>
      </c>
      <c r="F82" s="27">
        <f>SUM(F3+F4+F12+F20+F26+F32+F39+F45+F51+F56+F62+F68+F74+F81)</f>
        <v>10610</v>
      </c>
      <c r="G82" s="27">
        <f>SUM(G81,G74,G68,G62,G56,G51,G45,G39,G32,G26,G20,G12,G4,G3)</f>
        <v>9206</v>
      </c>
      <c r="H82" s="27">
        <f aca="true" t="shared" si="17" ref="H82:N82">SUM(H81,H74,H68,H62,H56,H51,H45,H39,H32,H26,H20,H12,H4,H3)</f>
        <v>7616</v>
      </c>
      <c r="I82" s="27">
        <f t="shared" si="17"/>
        <v>7860</v>
      </c>
      <c r="J82" s="27">
        <f t="shared" si="17"/>
        <v>8252</v>
      </c>
      <c r="K82" s="27">
        <f t="shared" si="17"/>
        <v>10575</v>
      </c>
      <c r="L82" s="27">
        <f t="shared" si="17"/>
        <v>10734</v>
      </c>
      <c r="M82" s="27">
        <f>SUM(M81,M74,M68,M62,M56,M51,M45,M39,M32,M26,M20,M12,M4,M3)</f>
        <v>6600</v>
      </c>
      <c r="N82" s="27">
        <f t="shared" si="17"/>
        <v>6930</v>
      </c>
      <c r="O82" s="27">
        <f>SUM(O3+O4+O12+O20+O26+O32+O39+O45+O51+O56+O62+O68+O74+O81)</f>
        <v>93367</v>
      </c>
    </row>
    <row r="84" spans="3:15" ht="15">
      <c r="C84" s="53"/>
      <c r="D84" s="53"/>
      <c r="E84" s="53"/>
      <c r="F84" s="12"/>
      <c r="G84" s="12"/>
      <c r="H84" s="12"/>
      <c r="I84" s="12"/>
      <c r="J84" s="12"/>
      <c r="K84" s="12"/>
      <c r="L84" s="12"/>
      <c r="M84" s="12"/>
      <c r="N84" s="12"/>
      <c r="O84" s="53"/>
    </row>
  </sheetData>
  <sheetProtection/>
  <mergeCells count="26">
    <mergeCell ref="A1:O1"/>
    <mergeCell ref="B5:O5"/>
    <mergeCell ref="A12:B12"/>
    <mergeCell ref="B13:O13"/>
    <mergeCell ref="A20:B20"/>
    <mergeCell ref="B21:O21"/>
    <mergeCell ref="A26:B26"/>
    <mergeCell ref="B27:O27"/>
    <mergeCell ref="A32:B32"/>
    <mergeCell ref="B33:O33"/>
    <mergeCell ref="A39:B39"/>
    <mergeCell ref="B40:O40"/>
    <mergeCell ref="A45:B45"/>
    <mergeCell ref="B47:O47"/>
    <mergeCell ref="A51:B51"/>
    <mergeCell ref="B52:O52"/>
    <mergeCell ref="A56:B56"/>
    <mergeCell ref="B57:O57"/>
    <mergeCell ref="A81:B81"/>
    <mergeCell ref="A82:B82"/>
    <mergeCell ref="A62:B62"/>
    <mergeCell ref="B63:O63"/>
    <mergeCell ref="A68:B68"/>
    <mergeCell ref="B69:O69"/>
    <mergeCell ref="A74:B74"/>
    <mergeCell ref="B75:O75"/>
  </mergeCells>
  <printOptions horizontalCentered="1"/>
  <pageMargins left="0.7874015748031497" right="0.3937007874015748" top="0.5118110236220472" bottom="0.3937007874015748" header="0.1968503937007874" footer="0.03937007874015748"/>
  <pageSetup horizontalDpi="300" verticalDpi="300" orientation="portrait" paperSize="9" scale="35" r:id="rId1"/>
  <headerFooter alignWithMargins="0">
    <oddHeader>&amp;L&amp;"Bookman Old Style,Έντονα"&amp;9Α.Ε.Α / Κ.Α.Π.Σ/ΔΙΕΥΘΥΝΣΗ ΠΡΟΣΤΑΣΙΑΣ ΣΥΝΟΡΩΝ&amp;R&amp;"Bookman Old Style,Έντονα"&amp;9
</oddHeader>
    <oddFooter>&amp;L&amp;7
</oddFooter>
  </headerFooter>
  <rowBreaks count="1" manualBreakCount="1">
    <brk id="4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84"/>
  <sheetViews>
    <sheetView view="pageBreakPreview" zoomScale="70" zoomScaleSheetLayoutView="70" zoomScalePageLayoutView="0" workbookViewId="0" topLeftCell="A1">
      <pane ySplit="2" topLeftCell="A3" activePane="bottomLeft" state="frozen"/>
      <selection pane="topLeft" activeCell="A1" sqref="A1"/>
      <selection pane="bottomLeft" activeCell="R5" sqref="R5"/>
    </sheetView>
  </sheetViews>
  <sheetFormatPr defaultColWidth="9.140625" defaultRowHeight="12.75"/>
  <cols>
    <col min="1" max="1" width="9.7109375" style="29" customWidth="1"/>
    <col min="2" max="2" width="38.140625" style="52" bestFit="1" customWidth="1"/>
    <col min="3" max="4" width="14.00390625" style="29" bestFit="1" customWidth="1"/>
    <col min="5" max="5" width="13.8515625" style="1" customWidth="1"/>
    <col min="6" max="7" width="14.00390625" style="1" bestFit="1" customWidth="1"/>
    <col min="8" max="8" width="14.00390625" style="1" customWidth="1"/>
    <col min="9" max="13" width="16.7109375" style="1" bestFit="1" customWidth="1"/>
    <col min="14" max="14" width="16.421875" style="1" bestFit="1" customWidth="1"/>
    <col min="15" max="15" width="19.8515625" style="29" bestFit="1" customWidth="1"/>
    <col min="16" max="16384" width="9.140625" style="29" customWidth="1"/>
  </cols>
  <sheetData>
    <row r="1" spans="1:15" ht="60" customHeight="1">
      <c r="A1" s="56" t="s">
        <v>118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150" customHeight="1">
      <c r="A2" s="30" t="s">
        <v>2</v>
      </c>
      <c r="B2" s="55" t="s">
        <v>102</v>
      </c>
      <c r="C2" s="32" t="s">
        <v>103</v>
      </c>
      <c r="D2" s="32" t="s">
        <v>104</v>
      </c>
      <c r="E2" s="32" t="s">
        <v>105</v>
      </c>
      <c r="F2" s="32" t="s">
        <v>106</v>
      </c>
      <c r="G2" s="32" t="s">
        <v>107</v>
      </c>
      <c r="H2" s="32" t="s">
        <v>108</v>
      </c>
      <c r="I2" s="32" t="s">
        <v>109</v>
      </c>
      <c r="J2" s="32" t="s">
        <v>110</v>
      </c>
      <c r="K2" s="32" t="s">
        <v>111</v>
      </c>
      <c r="L2" s="32" t="s">
        <v>112</v>
      </c>
      <c r="M2" s="32" t="s">
        <v>113</v>
      </c>
      <c r="N2" s="32" t="s">
        <v>114</v>
      </c>
      <c r="O2" s="54" t="s">
        <v>119</v>
      </c>
    </row>
    <row r="3" spans="1:15" s="38" customFormat="1" ht="30" customHeight="1">
      <c r="A3" s="34" t="s">
        <v>9</v>
      </c>
      <c r="B3" s="35" t="s">
        <v>20</v>
      </c>
      <c r="C3" s="36">
        <v>759</v>
      </c>
      <c r="D3" s="36">
        <v>577</v>
      </c>
      <c r="E3" s="4">
        <v>646</v>
      </c>
      <c r="F3" s="4">
        <v>830</v>
      </c>
      <c r="G3" s="4">
        <v>859</v>
      </c>
      <c r="H3" s="4">
        <v>814</v>
      </c>
      <c r="I3" s="4">
        <v>897</v>
      </c>
      <c r="J3" s="4">
        <v>774</v>
      </c>
      <c r="K3" s="4">
        <v>1100</v>
      </c>
      <c r="L3" s="4">
        <v>1146</v>
      </c>
      <c r="M3" s="4">
        <v>1191</v>
      </c>
      <c r="N3" s="4">
        <v>1003</v>
      </c>
      <c r="O3" s="37">
        <f>SUM(C3:N3)</f>
        <v>10596</v>
      </c>
    </row>
    <row r="4" spans="1:15" s="38" customFormat="1" ht="30" customHeight="1">
      <c r="A4" s="34" t="s">
        <v>10</v>
      </c>
      <c r="B4" s="35" t="s">
        <v>21</v>
      </c>
      <c r="C4" s="36">
        <v>953</v>
      </c>
      <c r="D4" s="36">
        <v>944</v>
      </c>
      <c r="E4" s="4">
        <v>1196</v>
      </c>
      <c r="F4" s="4">
        <v>1189</v>
      </c>
      <c r="G4" s="4">
        <v>1642</v>
      </c>
      <c r="H4" s="4">
        <v>1438</v>
      </c>
      <c r="I4" s="4">
        <v>1783</v>
      </c>
      <c r="J4" s="4">
        <v>1931</v>
      </c>
      <c r="K4" s="4">
        <v>1785</v>
      </c>
      <c r="L4" s="4">
        <v>1745</v>
      </c>
      <c r="M4" s="4">
        <v>1465</v>
      </c>
      <c r="N4" s="4">
        <v>1334</v>
      </c>
      <c r="O4" s="37">
        <f>SUM(C4:N4)</f>
        <v>17405</v>
      </c>
    </row>
    <row r="5" spans="1:15" s="38" customFormat="1" ht="30" customHeight="1">
      <c r="A5" s="39" t="s">
        <v>11</v>
      </c>
      <c r="B5" s="63" t="s">
        <v>78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ht="30" customHeight="1">
      <c r="A6" s="40" t="s">
        <v>3</v>
      </c>
      <c r="B6" s="41" t="s">
        <v>26</v>
      </c>
      <c r="C6" s="36">
        <v>492</v>
      </c>
      <c r="D6" s="36">
        <v>421</v>
      </c>
      <c r="E6" s="4">
        <v>613</v>
      </c>
      <c r="F6" s="4">
        <v>470</v>
      </c>
      <c r="G6" s="4">
        <v>314</v>
      </c>
      <c r="H6" s="4">
        <v>761</v>
      </c>
      <c r="I6" s="4">
        <v>613</v>
      </c>
      <c r="J6" s="4">
        <v>800</v>
      </c>
      <c r="K6" s="4">
        <v>913</v>
      </c>
      <c r="L6" s="4">
        <v>861</v>
      </c>
      <c r="M6" s="4">
        <v>821</v>
      </c>
      <c r="N6" s="4">
        <v>802</v>
      </c>
      <c r="O6" s="37">
        <f aca="true" t="shared" si="0" ref="O6:O12">SUM(C6:N6)</f>
        <v>7881</v>
      </c>
    </row>
    <row r="7" spans="1:15" ht="30" customHeight="1">
      <c r="A7" s="40" t="s">
        <v>4</v>
      </c>
      <c r="B7" s="41" t="s">
        <v>27</v>
      </c>
      <c r="C7" s="36">
        <v>214</v>
      </c>
      <c r="D7" s="36">
        <v>342</v>
      </c>
      <c r="E7" s="4">
        <v>555</v>
      </c>
      <c r="F7" s="4">
        <v>608</v>
      </c>
      <c r="G7" s="4">
        <v>103</v>
      </c>
      <c r="H7" s="4">
        <v>112</v>
      </c>
      <c r="I7" s="4">
        <v>126</v>
      </c>
      <c r="J7" s="4">
        <v>730</v>
      </c>
      <c r="K7" s="4">
        <v>888</v>
      </c>
      <c r="L7" s="4">
        <v>956</v>
      </c>
      <c r="M7" s="4">
        <v>611</v>
      </c>
      <c r="N7" s="4">
        <v>493</v>
      </c>
      <c r="O7" s="37">
        <f t="shared" si="0"/>
        <v>5738</v>
      </c>
    </row>
    <row r="8" spans="1:15" ht="30" customHeight="1">
      <c r="A8" s="40" t="s">
        <v>5</v>
      </c>
      <c r="B8" s="41" t="s">
        <v>28</v>
      </c>
      <c r="C8" s="36">
        <v>94</v>
      </c>
      <c r="D8" s="36">
        <v>86</v>
      </c>
      <c r="E8" s="4">
        <v>120</v>
      </c>
      <c r="F8" s="4">
        <v>72</v>
      </c>
      <c r="G8" s="4">
        <v>105</v>
      </c>
      <c r="H8" s="4">
        <v>89</v>
      </c>
      <c r="I8" s="4">
        <v>106</v>
      </c>
      <c r="J8" s="4">
        <v>83</v>
      </c>
      <c r="K8" s="4">
        <v>145</v>
      </c>
      <c r="L8" s="4">
        <v>135</v>
      </c>
      <c r="M8" s="4">
        <v>110</v>
      </c>
      <c r="N8" s="4">
        <v>86</v>
      </c>
      <c r="O8" s="37">
        <f t="shared" si="0"/>
        <v>1231</v>
      </c>
    </row>
    <row r="9" spans="1:15" ht="30" customHeight="1">
      <c r="A9" s="40" t="s">
        <v>8</v>
      </c>
      <c r="B9" s="41" t="s">
        <v>29</v>
      </c>
      <c r="C9" s="36">
        <v>17</v>
      </c>
      <c r="D9" s="36">
        <v>11</v>
      </c>
      <c r="E9" s="4">
        <v>1</v>
      </c>
      <c r="F9" s="4">
        <v>2</v>
      </c>
      <c r="G9" s="4">
        <v>7</v>
      </c>
      <c r="H9" s="4">
        <v>31</v>
      </c>
      <c r="I9" s="4">
        <v>26</v>
      </c>
      <c r="J9" s="4">
        <v>28</v>
      </c>
      <c r="K9" s="4">
        <v>40</v>
      </c>
      <c r="L9" s="4">
        <v>24</v>
      </c>
      <c r="M9" s="4">
        <v>62</v>
      </c>
      <c r="N9" s="4">
        <v>34</v>
      </c>
      <c r="O9" s="37">
        <f t="shared" si="0"/>
        <v>283</v>
      </c>
    </row>
    <row r="10" spans="1:15" ht="30" customHeight="1">
      <c r="A10" s="40" t="s">
        <v>6</v>
      </c>
      <c r="B10" s="41" t="s">
        <v>30</v>
      </c>
      <c r="C10" s="36">
        <v>5</v>
      </c>
      <c r="D10" s="36">
        <v>2</v>
      </c>
      <c r="E10" s="4">
        <v>4</v>
      </c>
      <c r="F10" s="4">
        <v>13</v>
      </c>
      <c r="G10" s="4">
        <v>6</v>
      </c>
      <c r="H10" s="4">
        <v>4</v>
      </c>
      <c r="I10" s="4">
        <v>6</v>
      </c>
      <c r="J10" s="4">
        <v>4</v>
      </c>
      <c r="K10" s="4">
        <v>5</v>
      </c>
      <c r="L10" s="4">
        <v>59</v>
      </c>
      <c r="M10" s="4">
        <v>8</v>
      </c>
      <c r="N10" s="4">
        <v>3</v>
      </c>
      <c r="O10" s="37">
        <f t="shared" si="0"/>
        <v>119</v>
      </c>
    </row>
    <row r="11" spans="1:15" ht="30" customHeight="1">
      <c r="A11" s="40" t="s">
        <v>7</v>
      </c>
      <c r="B11" s="41" t="s">
        <v>31</v>
      </c>
      <c r="C11" s="36">
        <v>26</v>
      </c>
      <c r="D11" s="36">
        <v>7</v>
      </c>
      <c r="E11" s="4">
        <v>29</v>
      </c>
      <c r="F11" s="4">
        <v>66</v>
      </c>
      <c r="G11" s="4">
        <v>58</v>
      </c>
      <c r="H11" s="4">
        <v>49</v>
      </c>
      <c r="I11" s="4">
        <v>54</v>
      </c>
      <c r="J11" s="4">
        <v>49</v>
      </c>
      <c r="K11" s="4">
        <v>35</v>
      </c>
      <c r="L11" s="4">
        <v>49</v>
      </c>
      <c r="M11" s="4">
        <v>58</v>
      </c>
      <c r="N11" s="4">
        <v>28</v>
      </c>
      <c r="O11" s="37">
        <f t="shared" si="0"/>
        <v>508</v>
      </c>
    </row>
    <row r="12" spans="1:15" s="43" customFormat="1" ht="24.75" customHeight="1">
      <c r="A12" s="61" t="s">
        <v>0</v>
      </c>
      <c r="B12" s="61"/>
      <c r="C12" s="42">
        <f>SUM(C6:C11)</f>
        <v>848</v>
      </c>
      <c r="D12" s="42">
        <f>SUM(D6:D11)</f>
        <v>869</v>
      </c>
      <c r="E12" s="42">
        <f>SUM(E6:E11)</f>
        <v>1322</v>
      </c>
      <c r="F12" s="42">
        <f>SUM(F6:F11)</f>
        <v>1231</v>
      </c>
      <c r="G12" s="42">
        <f>SUM(G6:G11)</f>
        <v>593</v>
      </c>
      <c r="H12" s="42">
        <f aca="true" t="shared" si="1" ref="H12:N12">SUM(H6:H11)</f>
        <v>1046</v>
      </c>
      <c r="I12" s="42">
        <f t="shared" si="1"/>
        <v>931</v>
      </c>
      <c r="J12" s="42">
        <f t="shared" si="1"/>
        <v>1694</v>
      </c>
      <c r="K12" s="42">
        <f t="shared" si="1"/>
        <v>2026</v>
      </c>
      <c r="L12" s="42">
        <f t="shared" si="1"/>
        <v>2084</v>
      </c>
      <c r="M12" s="42">
        <f t="shared" si="1"/>
        <v>1670</v>
      </c>
      <c r="N12" s="42">
        <f t="shared" si="1"/>
        <v>1446</v>
      </c>
      <c r="O12" s="37">
        <f t="shared" si="0"/>
        <v>15760</v>
      </c>
    </row>
    <row r="13" spans="1:15" s="38" customFormat="1" ht="30" customHeight="1">
      <c r="A13" s="39" t="s">
        <v>12</v>
      </c>
      <c r="B13" s="63" t="s">
        <v>89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</row>
    <row r="14" spans="1:15" ht="30" customHeight="1">
      <c r="A14" s="44">
        <v>1</v>
      </c>
      <c r="B14" s="41" t="s">
        <v>32</v>
      </c>
      <c r="C14" s="36">
        <v>2</v>
      </c>
      <c r="D14" s="36">
        <v>9</v>
      </c>
      <c r="E14" s="4">
        <v>11</v>
      </c>
      <c r="F14" s="4">
        <v>15</v>
      </c>
      <c r="G14" s="4">
        <v>14</v>
      </c>
      <c r="H14" s="4">
        <v>12</v>
      </c>
      <c r="I14" s="4">
        <v>24</v>
      </c>
      <c r="J14" s="4">
        <v>5</v>
      </c>
      <c r="K14" s="4">
        <v>10</v>
      </c>
      <c r="L14" s="4">
        <v>16</v>
      </c>
      <c r="M14" s="4">
        <v>40</v>
      </c>
      <c r="N14" s="4">
        <v>32</v>
      </c>
      <c r="O14" s="37">
        <f aca="true" t="shared" si="2" ref="O14:O20">SUM(C14:N14)</f>
        <v>190</v>
      </c>
    </row>
    <row r="15" spans="1:15" ht="30" customHeight="1">
      <c r="A15" s="44">
        <v>2</v>
      </c>
      <c r="B15" s="41" t="s">
        <v>33</v>
      </c>
      <c r="C15" s="36">
        <v>18</v>
      </c>
      <c r="D15" s="36">
        <v>27</v>
      </c>
      <c r="E15" s="4">
        <v>22</v>
      </c>
      <c r="F15" s="4">
        <v>24</v>
      </c>
      <c r="G15" s="4">
        <v>33</v>
      </c>
      <c r="H15" s="4">
        <v>37</v>
      </c>
      <c r="I15" s="4">
        <v>42</v>
      </c>
      <c r="J15" s="4">
        <v>15</v>
      </c>
      <c r="K15" s="4">
        <v>35</v>
      </c>
      <c r="L15" s="4">
        <v>61</v>
      </c>
      <c r="M15" s="4">
        <v>58</v>
      </c>
      <c r="N15" s="4">
        <v>41</v>
      </c>
      <c r="O15" s="37">
        <f t="shared" si="2"/>
        <v>413</v>
      </c>
    </row>
    <row r="16" spans="1:15" ht="30" customHeight="1">
      <c r="A16" s="44">
        <v>3</v>
      </c>
      <c r="B16" s="41" t="s">
        <v>34</v>
      </c>
      <c r="C16" s="36">
        <v>4</v>
      </c>
      <c r="D16" s="36">
        <v>9</v>
      </c>
      <c r="E16" s="4">
        <v>2</v>
      </c>
      <c r="F16" s="4">
        <v>15</v>
      </c>
      <c r="G16" s="4">
        <v>15</v>
      </c>
      <c r="H16" s="4">
        <v>21</v>
      </c>
      <c r="I16" s="4">
        <v>16</v>
      </c>
      <c r="J16" s="4">
        <v>23</v>
      </c>
      <c r="K16" s="4">
        <v>29</v>
      </c>
      <c r="L16" s="4">
        <v>27</v>
      </c>
      <c r="M16" s="4">
        <v>19</v>
      </c>
      <c r="N16" s="4">
        <v>6</v>
      </c>
      <c r="O16" s="37">
        <f t="shared" si="2"/>
        <v>186</v>
      </c>
    </row>
    <row r="17" spans="1:15" ht="30" customHeight="1">
      <c r="A17" s="44">
        <v>4</v>
      </c>
      <c r="B17" s="41" t="s">
        <v>35</v>
      </c>
      <c r="C17" s="36">
        <v>24</v>
      </c>
      <c r="D17" s="36">
        <v>15</v>
      </c>
      <c r="E17" s="4">
        <v>29</v>
      </c>
      <c r="F17" s="4">
        <v>45</v>
      </c>
      <c r="G17" s="4">
        <v>40</v>
      </c>
      <c r="H17" s="4">
        <v>32</v>
      </c>
      <c r="I17" s="4">
        <v>49</v>
      </c>
      <c r="J17" s="4">
        <v>30</v>
      </c>
      <c r="K17" s="4">
        <v>35</v>
      </c>
      <c r="L17" s="4">
        <v>42</v>
      </c>
      <c r="M17" s="4">
        <v>50</v>
      </c>
      <c r="N17" s="4">
        <v>44</v>
      </c>
      <c r="O17" s="37">
        <f t="shared" si="2"/>
        <v>435</v>
      </c>
    </row>
    <row r="18" spans="1:15" ht="30" customHeight="1">
      <c r="A18" s="44">
        <v>5</v>
      </c>
      <c r="B18" s="41" t="s">
        <v>36</v>
      </c>
      <c r="C18" s="36">
        <v>24</v>
      </c>
      <c r="D18" s="36">
        <v>9</v>
      </c>
      <c r="E18" s="4">
        <v>18</v>
      </c>
      <c r="F18" s="4">
        <v>56</v>
      </c>
      <c r="G18" s="4">
        <v>32</v>
      </c>
      <c r="H18" s="4">
        <v>67</v>
      </c>
      <c r="I18" s="4">
        <v>41</v>
      </c>
      <c r="J18" s="4">
        <v>34</v>
      </c>
      <c r="K18" s="4">
        <v>72</v>
      </c>
      <c r="L18" s="4">
        <v>97</v>
      </c>
      <c r="M18" s="4">
        <v>86</v>
      </c>
      <c r="N18" s="4">
        <v>44</v>
      </c>
      <c r="O18" s="37">
        <f t="shared" si="2"/>
        <v>580</v>
      </c>
    </row>
    <row r="19" spans="1:15" ht="30" customHeight="1">
      <c r="A19" s="44">
        <v>6</v>
      </c>
      <c r="B19" s="41" t="s">
        <v>37</v>
      </c>
      <c r="C19" s="36">
        <v>10</v>
      </c>
      <c r="D19" s="36">
        <v>14</v>
      </c>
      <c r="E19" s="4">
        <v>16</v>
      </c>
      <c r="F19" s="4">
        <v>9</v>
      </c>
      <c r="G19" s="4">
        <v>18</v>
      </c>
      <c r="H19" s="4">
        <v>25</v>
      </c>
      <c r="I19" s="4">
        <v>19</v>
      </c>
      <c r="J19" s="4">
        <v>19</v>
      </c>
      <c r="K19" s="4">
        <v>20</v>
      </c>
      <c r="L19" s="4">
        <v>22</v>
      </c>
      <c r="M19" s="4">
        <v>24</v>
      </c>
      <c r="N19" s="4">
        <v>20</v>
      </c>
      <c r="O19" s="37">
        <f t="shared" si="2"/>
        <v>216</v>
      </c>
    </row>
    <row r="20" spans="1:15" s="43" customFormat="1" ht="24.75" customHeight="1">
      <c r="A20" s="61" t="s">
        <v>0</v>
      </c>
      <c r="B20" s="61"/>
      <c r="C20" s="42">
        <f>SUM(C14:C19)</f>
        <v>82</v>
      </c>
      <c r="D20" s="42">
        <f>SUM(D14:D19)</f>
        <v>83</v>
      </c>
      <c r="E20" s="42">
        <f>SUM(E14:E19)</f>
        <v>98</v>
      </c>
      <c r="F20" s="42">
        <f>SUM(F14:F19)</f>
        <v>164</v>
      </c>
      <c r="G20" s="42">
        <f>SUM(G14:G19)</f>
        <v>152</v>
      </c>
      <c r="H20" s="42">
        <f aca="true" t="shared" si="3" ref="H20:N20">SUM(H14:H19)</f>
        <v>194</v>
      </c>
      <c r="I20" s="42">
        <f t="shared" si="3"/>
        <v>191</v>
      </c>
      <c r="J20" s="42">
        <f t="shared" si="3"/>
        <v>126</v>
      </c>
      <c r="K20" s="42">
        <f t="shared" si="3"/>
        <v>201</v>
      </c>
      <c r="L20" s="42">
        <f t="shared" si="3"/>
        <v>265</v>
      </c>
      <c r="M20" s="42">
        <f t="shared" si="3"/>
        <v>277</v>
      </c>
      <c r="N20" s="42">
        <f t="shared" si="3"/>
        <v>187</v>
      </c>
      <c r="O20" s="37">
        <f t="shared" si="2"/>
        <v>2020</v>
      </c>
    </row>
    <row r="21" spans="1:15" s="46" customFormat="1" ht="30" customHeight="1">
      <c r="A21" s="45" t="s">
        <v>13</v>
      </c>
      <c r="B21" s="63" t="s">
        <v>90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</row>
    <row r="22" spans="1:15" ht="30" customHeight="1">
      <c r="A22" s="44">
        <v>1</v>
      </c>
      <c r="B22" s="41" t="s">
        <v>38</v>
      </c>
      <c r="C22" s="4">
        <v>4</v>
      </c>
      <c r="D22" s="36">
        <v>3</v>
      </c>
      <c r="E22" s="4">
        <v>3</v>
      </c>
      <c r="F22" s="4">
        <v>23</v>
      </c>
      <c r="G22" s="4">
        <v>6</v>
      </c>
      <c r="H22" s="4">
        <v>12</v>
      </c>
      <c r="I22" s="4">
        <v>14</v>
      </c>
      <c r="J22" s="4">
        <v>8</v>
      </c>
      <c r="K22" s="4">
        <v>9</v>
      </c>
      <c r="L22" s="4">
        <v>16</v>
      </c>
      <c r="M22" s="4">
        <v>12</v>
      </c>
      <c r="N22" s="4">
        <v>10</v>
      </c>
      <c r="O22" s="37">
        <f>SUM(C22:N22)</f>
        <v>120</v>
      </c>
    </row>
    <row r="23" spans="1:15" ht="30" customHeight="1">
      <c r="A23" s="44">
        <v>2</v>
      </c>
      <c r="B23" s="41" t="s">
        <v>39</v>
      </c>
      <c r="C23" s="4">
        <v>17</v>
      </c>
      <c r="D23" s="36">
        <v>31</v>
      </c>
      <c r="E23" s="4">
        <v>51</v>
      </c>
      <c r="F23" s="4">
        <v>58</v>
      </c>
      <c r="G23" s="4">
        <v>67</v>
      </c>
      <c r="H23" s="4">
        <v>30</v>
      </c>
      <c r="I23" s="4">
        <v>47</v>
      </c>
      <c r="J23" s="4">
        <v>59</v>
      </c>
      <c r="K23" s="4">
        <v>64</v>
      </c>
      <c r="L23" s="4">
        <v>113</v>
      </c>
      <c r="M23" s="4">
        <v>58</v>
      </c>
      <c r="N23" s="4">
        <v>48</v>
      </c>
      <c r="O23" s="37">
        <f>SUM(C23:N23)</f>
        <v>643</v>
      </c>
    </row>
    <row r="24" spans="1:15" ht="30" customHeight="1">
      <c r="A24" s="44">
        <v>3</v>
      </c>
      <c r="B24" s="41" t="s">
        <v>40</v>
      </c>
      <c r="C24" s="4">
        <v>5</v>
      </c>
      <c r="D24" s="36">
        <v>5</v>
      </c>
      <c r="E24" s="4">
        <v>20</v>
      </c>
      <c r="F24" s="4">
        <v>44</v>
      </c>
      <c r="G24" s="4">
        <v>38</v>
      </c>
      <c r="H24" s="4">
        <v>23</v>
      </c>
      <c r="I24" s="4">
        <v>19</v>
      </c>
      <c r="J24" s="4">
        <v>44</v>
      </c>
      <c r="K24" s="4">
        <v>27</v>
      </c>
      <c r="L24" s="4">
        <v>70</v>
      </c>
      <c r="M24" s="4">
        <v>27</v>
      </c>
      <c r="N24" s="4">
        <v>30</v>
      </c>
      <c r="O24" s="37">
        <f>SUM(C24:N24)</f>
        <v>352</v>
      </c>
    </row>
    <row r="25" spans="1:15" ht="30" customHeight="1">
      <c r="A25" s="44">
        <v>4</v>
      </c>
      <c r="B25" s="41" t="s">
        <v>41</v>
      </c>
      <c r="C25" s="4">
        <v>9</v>
      </c>
      <c r="D25" s="36">
        <v>11</v>
      </c>
      <c r="E25" s="4">
        <v>22</v>
      </c>
      <c r="F25" s="4">
        <v>44</v>
      </c>
      <c r="G25" s="4">
        <v>48</v>
      </c>
      <c r="H25" s="4">
        <v>19</v>
      </c>
      <c r="I25" s="4">
        <v>40</v>
      </c>
      <c r="J25" s="4">
        <v>62</v>
      </c>
      <c r="K25" s="4">
        <v>45</v>
      </c>
      <c r="L25" s="4">
        <v>59</v>
      </c>
      <c r="M25" s="4">
        <v>20</v>
      </c>
      <c r="N25" s="4">
        <v>28</v>
      </c>
      <c r="O25" s="37">
        <f>SUM(C25:N25)</f>
        <v>407</v>
      </c>
    </row>
    <row r="26" spans="1:15" s="43" customFormat="1" ht="24.75" customHeight="1">
      <c r="A26" s="61" t="s">
        <v>0</v>
      </c>
      <c r="B26" s="61"/>
      <c r="C26" s="42">
        <f>SUM(C22:C25)</f>
        <v>35</v>
      </c>
      <c r="D26" s="42">
        <f>SUM(D22:D25)</f>
        <v>50</v>
      </c>
      <c r="E26" s="42">
        <f>SUM(E22:E25)</f>
        <v>96</v>
      </c>
      <c r="F26" s="42">
        <f>SUM(F22:F25)</f>
        <v>169</v>
      </c>
      <c r="G26" s="42">
        <f>SUM(G22:G25)</f>
        <v>159</v>
      </c>
      <c r="H26" s="42">
        <f aca="true" t="shared" si="4" ref="H26:N26">SUM(H22:H25)</f>
        <v>84</v>
      </c>
      <c r="I26" s="42">
        <f t="shared" si="4"/>
        <v>120</v>
      </c>
      <c r="J26" s="42">
        <f t="shared" si="4"/>
        <v>173</v>
      </c>
      <c r="K26" s="42">
        <f t="shared" si="4"/>
        <v>145</v>
      </c>
      <c r="L26" s="42">
        <f t="shared" si="4"/>
        <v>258</v>
      </c>
      <c r="M26" s="42">
        <f t="shared" si="4"/>
        <v>117</v>
      </c>
      <c r="N26" s="42">
        <f t="shared" si="4"/>
        <v>116</v>
      </c>
      <c r="O26" s="37">
        <f>SUM(C26:N26)</f>
        <v>1522</v>
      </c>
    </row>
    <row r="27" spans="1:15" s="47" customFormat="1" ht="30" customHeight="1">
      <c r="A27" s="39" t="s">
        <v>14</v>
      </c>
      <c r="B27" s="63" t="s">
        <v>91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</row>
    <row r="28" spans="1:15" s="47" customFormat="1" ht="30" customHeight="1">
      <c r="A28" s="48">
        <v>1</v>
      </c>
      <c r="B28" s="41" t="s">
        <v>42</v>
      </c>
      <c r="C28" s="4">
        <v>7</v>
      </c>
      <c r="D28" s="36">
        <v>1</v>
      </c>
      <c r="E28" s="4">
        <v>24</v>
      </c>
      <c r="F28" s="4">
        <v>26</v>
      </c>
      <c r="G28" s="4">
        <v>8</v>
      </c>
      <c r="H28" s="4">
        <v>7</v>
      </c>
      <c r="I28" s="4">
        <v>18</v>
      </c>
      <c r="J28" s="4">
        <v>3</v>
      </c>
      <c r="K28" s="4">
        <v>5</v>
      </c>
      <c r="L28" s="4">
        <v>24</v>
      </c>
      <c r="M28" s="4">
        <v>33</v>
      </c>
      <c r="N28" s="4">
        <v>11</v>
      </c>
      <c r="O28" s="37">
        <f>SUM(C28:N28)</f>
        <v>167</v>
      </c>
    </row>
    <row r="29" spans="1:15" s="47" customFormat="1" ht="30" customHeight="1">
      <c r="A29" s="48">
        <v>2</v>
      </c>
      <c r="B29" s="41" t="s">
        <v>43</v>
      </c>
      <c r="C29" s="4">
        <v>53</v>
      </c>
      <c r="D29" s="36">
        <v>85</v>
      </c>
      <c r="E29" s="4">
        <v>100</v>
      </c>
      <c r="F29" s="4">
        <v>172</v>
      </c>
      <c r="G29" s="4">
        <v>108</v>
      </c>
      <c r="H29" s="4">
        <v>102</v>
      </c>
      <c r="I29" s="4">
        <v>92</v>
      </c>
      <c r="J29" s="4">
        <v>121</v>
      </c>
      <c r="K29" s="4">
        <v>118</v>
      </c>
      <c r="L29" s="4">
        <v>165</v>
      </c>
      <c r="M29" s="4">
        <v>98</v>
      </c>
      <c r="N29" s="4">
        <v>49</v>
      </c>
      <c r="O29" s="37">
        <f>SUM(C29:N29)</f>
        <v>1263</v>
      </c>
    </row>
    <row r="30" spans="1:15" s="47" customFormat="1" ht="30" customHeight="1">
      <c r="A30" s="48">
        <v>3</v>
      </c>
      <c r="B30" s="41" t="s">
        <v>44</v>
      </c>
      <c r="C30" s="4">
        <v>56</v>
      </c>
      <c r="D30" s="36">
        <v>75</v>
      </c>
      <c r="E30" s="4">
        <v>96</v>
      </c>
      <c r="F30" s="4">
        <v>179</v>
      </c>
      <c r="G30" s="4">
        <v>89</v>
      </c>
      <c r="H30" s="4">
        <v>72</v>
      </c>
      <c r="I30" s="4">
        <v>104</v>
      </c>
      <c r="J30" s="4">
        <v>89</v>
      </c>
      <c r="K30" s="4">
        <v>67</v>
      </c>
      <c r="L30" s="4">
        <v>151</v>
      </c>
      <c r="M30" s="4">
        <v>100</v>
      </c>
      <c r="N30" s="4">
        <v>37</v>
      </c>
      <c r="O30" s="37">
        <f>SUM(C30:N30)</f>
        <v>1115</v>
      </c>
    </row>
    <row r="31" spans="1:15" s="47" customFormat="1" ht="30" customHeight="1">
      <c r="A31" s="48">
        <v>4</v>
      </c>
      <c r="B31" s="41" t="s">
        <v>45</v>
      </c>
      <c r="C31" s="4">
        <v>3</v>
      </c>
      <c r="D31" s="36">
        <v>0</v>
      </c>
      <c r="E31" s="4">
        <v>16</v>
      </c>
      <c r="F31" s="4">
        <v>30</v>
      </c>
      <c r="G31" s="4">
        <v>27</v>
      </c>
      <c r="H31" s="4">
        <v>35</v>
      </c>
      <c r="I31" s="4">
        <v>13</v>
      </c>
      <c r="J31" s="4">
        <v>18</v>
      </c>
      <c r="K31" s="4">
        <v>22</v>
      </c>
      <c r="L31" s="4">
        <v>53</v>
      </c>
      <c r="M31" s="4">
        <v>37</v>
      </c>
      <c r="N31" s="4">
        <v>14</v>
      </c>
      <c r="O31" s="37">
        <f>SUM(C31:N31)</f>
        <v>268</v>
      </c>
    </row>
    <row r="32" spans="1:15" s="43" customFormat="1" ht="24.75" customHeight="1">
      <c r="A32" s="61" t="s">
        <v>0</v>
      </c>
      <c r="B32" s="61"/>
      <c r="C32" s="42">
        <f>SUM(C28:C31)</f>
        <v>119</v>
      </c>
      <c r="D32" s="42">
        <f>SUM(D28:D31)</f>
        <v>161</v>
      </c>
      <c r="E32" s="42">
        <f>SUM(E28:E31)</f>
        <v>236</v>
      </c>
      <c r="F32" s="42">
        <f>SUM(F28:F31)</f>
        <v>407</v>
      </c>
      <c r="G32" s="42">
        <f>SUM(G28:G31)</f>
        <v>232</v>
      </c>
      <c r="H32" s="42">
        <f aca="true" t="shared" si="5" ref="H32:N32">SUM(H28:H31)</f>
        <v>216</v>
      </c>
      <c r="I32" s="42">
        <f t="shared" si="5"/>
        <v>227</v>
      </c>
      <c r="J32" s="42">
        <f t="shared" si="5"/>
        <v>231</v>
      </c>
      <c r="K32" s="42">
        <f t="shared" si="5"/>
        <v>212</v>
      </c>
      <c r="L32" s="42">
        <f t="shared" si="5"/>
        <v>393</v>
      </c>
      <c r="M32" s="42">
        <f t="shared" si="5"/>
        <v>268</v>
      </c>
      <c r="N32" s="42">
        <f t="shared" si="5"/>
        <v>111</v>
      </c>
      <c r="O32" s="37">
        <f>SUM(C32:N32)</f>
        <v>2813</v>
      </c>
    </row>
    <row r="33" spans="1:15" s="47" customFormat="1" ht="30" customHeight="1">
      <c r="A33" s="39" t="s">
        <v>15</v>
      </c>
      <c r="B33" s="63" t="s">
        <v>92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</row>
    <row r="34" spans="1:15" s="47" customFormat="1" ht="30" customHeight="1">
      <c r="A34" s="48">
        <v>1</v>
      </c>
      <c r="B34" s="41" t="s">
        <v>46</v>
      </c>
      <c r="C34" s="4">
        <v>57</v>
      </c>
      <c r="D34" s="36">
        <v>44</v>
      </c>
      <c r="E34" s="4">
        <v>36</v>
      </c>
      <c r="F34" s="4">
        <v>27</v>
      </c>
      <c r="G34" s="4">
        <v>44</v>
      </c>
      <c r="H34" s="4">
        <v>62</v>
      </c>
      <c r="I34" s="4">
        <v>46</v>
      </c>
      <c r="J34" s="4">
        <v>41</v>
      </c>
      <c r="K34" s="4">
        <v>64</v>
      </c>
      <c r="L34" s="4">
        <v>50</v>
      </c>
      <c r="M34" s="4">
        <v>34</v>
      </c>
      <c r="N34" s="4">
        <v>34</v>
      </c>
      <c r="O34" s="37">
        <f aca="true" t="shared" si="6" ref="O34:O39">SUM(C34:N34)</f>
        <v>539</v>
      </c>
    </row>
    <row r="35" spans="1:15" s="47" customFormat="1" ht="30" customHeight="1">
      <c r="A35" s="48">
        <v>2</v>
      </c>
      <c r="B35" s="41" t="s">
        <v>47</v>
      </c>
      <c r="C35" s="4">
        <v>52</v>
      </c>
      <c r="D35" s="36">
        <v>31</v>
      </c>
      <c r="E35" s="4">
        <v>33</v>
      </c>
      <c r="F35" s="4">
        <v>40</v>
      </c>
      <c r="G35" s="4">
        <v>38</v>
      </c>
      <c r="H35" s="4">
        <v>45</v>
      </c>
      <c r="I35" s="4">
        <v>43</v>
      </c>
      <c r="J35" s="4">
        <v>35</v>
      </c>
      <c r="K35" s="4">
        <v>55</v>
      </c>
      <c r="L35" s="4">
        <v>63</v>
      </c>
      <c r="M35" s="4">
        <v>49</v>
      </c>
      <c r="N35" s="4">
        <v>47</v>
      </c>
      <c r="O35" s="37">
        <f t="shared" si="6"/>
        <v>531</v>
      </c>
    </row>
    <row r="36" spans="1:15" s="47" customFormat="1" ht="30" customHeight="1">
      <c r="A36" s="48">
        <v>3</v>
      </c>
      <c r="B36" s="41" t="s">
        <v>48</v>
      </c>
      <c r="C36" s="4">
        <v>0</v>
      </c>
      <c r="D36" s="36">
        <v>0</v>
      </c>
      <c r="E36" s="4">
        <v>1</v>
      </c>
      <c r="F36" s="4">
        <v>1</v>
      </c>
      <c r="G36" s="4">
        <v>0</v>
      </c>
      <c r="H36" s="4">
        <v>0</v>
      </c>
      <c r="I36" s="4">
        <v>0</v>
      </c>
      <c r="J36" s="4">
        <v>0</v>
      </c>
      <c r="K36" s="4">
        <v>3</v>
      </c>
      <c r="L36" s="4">
        <v>0</v>
      </c>
      <c r="M36" s="4">
        <v>0</v>
      </c>
      <c r="N36" s="4">
        <v>0</v>
      </c>
      <c r="O36" s="37">
        <f t="shared" si="6"/>
        <v>5</v>
      </c>
    </row>
    <row r="37" spans="1:15" s="47" customFormat="1" ht="30" customHeight="1">
      <c r="A37" s="48">
        <v>4</v>
      </c>
      <c r="B37" s="41" t="s">
        <v>49</v>
      </c>
      <c r="C37" s="4">
        <v>16</v>
      </c>
      <c r="D37" s="36">
        <v>15</v>
      </c>
      <c r="E37" s="4">
        <v>26</v>
      </c>
      <c r="F37" s="4">
        <v>55</v>
      </c>
      <c r="G37" s="4">
        <v>51</v>
      </c>
      <c r="H37" s="4">
        <v>57</v>
      </c>
      <c r="I37" s="4">
        <v>27</v>
      </c>
      <c r="J37" s="4">
        <v>35</v>
      </c>
      <c r="K37" s="4">
        <v>29</v>
      </c>
      <c r="L37" s="4">
        <v>45</v>
      </c>
      <c r="M37" s="4">
        <v>29</v>
      </c>
      <c r="N37" s="4">
        <v>55</v>
      </c>
      <c r="O37" s="37">
        <f t="shared" si="6"/>
        <v>440</v>
      </c>
    </row>
    <row r="38" spans="1:15" s="47" customFormat="1" ht="30" customHeight="1">
      <c r="A38" s="48">
        <v>5</v>
      </c>
      <c r="B38" s="41" t="s">
        <v>50</v>
      </c>
      <c r="C38" s="4">
        <v>11</v>
      </c>
      <c r="D38" s="36">
        <v>10</v>
      </c>
      <c r="E38" s="4">
        <v>5</v>
      </c>
      <c r="F38" s="4">
        <v>14</v>
      </c>
      <c r="G38" s="4">
        <v>18</v>
      </c>
      <c r="H38" s="4">
        <v>9</v>
      </c>
      <c r="I38" s="4">
        <v>12</v>
      </c>
      <c r="J38" s="4">
        <v>10</v>
      </c>
      <c r="K38" s="4">
        <v>9</v>
      </c>
      <c r="L38" s="4">
        <v>6</v>
      </c>
      <c r="M38" s="4">
        <v>6</v>
      </c>
      <c r="N38" s="4">
        <v>10</v>
      </c>
      <c r="O38" s="37">
        <f t="shared" si="6"/>
        <v>120</v>
      </c>
    </row>
    <row r="39" spans="1:15" s="43" customFormat="1" ht="24.75" customHeight="1">
      <c r="A39" s="61" t="s">
        <v>0</v>
      </c>
      <c r="B39" s="61"/>
      <c r="C39" s="42">
        <f>SUM(C34:C38)</f>
        <v>136</v>
      </c>
      <c r="D39" s="42">
        <f>SUM(D34:D38)</f>
        <v>100</v>
      </c>
      <c r="E39" s="42">
        <f>SUM(E34:E38)</f>
        <v>101</v>
      </c>
      <c r="F39" s="42">
        <f>SUM(F34:F38)</f>
        <v>137</v>
      </c>
      <c r="G39" s="42">
        <f>SUM(G34:G38)</f>
        <v>151</v>
      </c>
      <c r="H39" s="42">
        <f aca="true" t="shared" si="7" ref="H39:N39">SUM(H34:H38)</f>
        <v>173</v>
      </c>
      <c r="I39" s="42">
        <f t="shared" si="7"/>
        <v>128</v>
      </c>
      <c r="J39" s="42">
        <f t="shared" si="7"/>
        <v>121</v>
      </c>
      <c r="K39" s="42">
        <f t="shared" si="7"/>
        <v>160</v>
      </c>
      <c r="L39" s="42">
        <f t="shared" si="7"/>
        <v>164</v>
      </c>
      <c r="M39" s="42">
        <f t="shared" si="7"/>
        <v>118</v>
      </c>
      <c r="N39" s="42">
        <f t="shared" si="7"/>
        <v>146</v>
      </c>
      <c r="O39" s="37">
        <f t="shared" si="6"/>
        <v>1635</v>
      </c>
    </row>
    <row r="40" spans="1:15" s="38" customFormat="1" ht="30" customHeight="1">
      <c r="A40" s="39" t="s">
        <v>16</v>
      </c>
      <c r="B40" s="63" t="s">
        <v>93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</row>
    <row r="41" spans="1:15" ht="30" customHeight="1">
      <c r="A41" s="44">
        <v>1</v>
      </c>
      <c r="B41" s="41" t="s">
        <v>51</v>
      </c>
      <c r="C41" s="4">
        <v>7</v>
      </c>
      <c r="D41" s="36">
        <v>10</v>
      </c>
      <c r="E41" s="4">
        <v>20</v>
      </c>
      <c r="F41" s="4">
        <v>17</v>
      </c>
      <c r="G41" s="4">
        <v>35</v>
      </c>
      <c r="H41" s="4">
        <v>17</v>
      </c>
      <c r="I41" s="4">
        <v>25</v>
      </c>
      <c r="J41" s="4">
        <v>27</v>
      </c>
      <c r="K41" s="4">
        <v>38</v>
      </c>
      <c r="L41" s="4">
        <v>54</v>
      </c>
      <c r="M41" s="4">
        <v>46</v>
      </c>
      <c r="N41" s="4">
        <v>21</v>
      </c>
      <c r="O41" s="37">
        <f>SUM(C41:N41)</f>
        <v>317</v>
      </c>
    </row>
    <row r="42" spans="1:15" ht="30" customHeight="1">
      <c r="A42" s="44">
        <v>2</v>
      </c>
      <c r="B42" s="41" t="s">
        <v>52</v>
      </c>
      <c r="C42" s="4">
        <v>40</v>
      </c>
      <c r="D42" s="36">
        <v>35</v>
      </c>
      <c r="E42" s="4">
        <v>54</v>
      </c>
      <c r="F42" s="4">
        <v>47</v>
      </c>
      <c r="G42" s="4">
        <v>47</v>
      </c>
      <c r="H42" s="4">
        <v>30</v>
      </c>
      <c r="I42" s="4">
        <v>50</v>
      </c>
      <c r="J42" s="4">
        <v>48</v>
      </c>
      <c r="K42" s="4">
        <v>41</v>
      </c>
      <c r="L42" s="4">
        <v>99</v>
      </c>
      <c r="M42" s="4">
        <v>107</v>
      </c>
      <c r="N42" s="4">
        <v>90</v>
      </c>
      <c r="O42" s="37">
        <f>SUM(C42:N42)</f>
        <v>688</v>
      </c>
    </row>
    <row r="43" spans="1:15" ht="30" customHeight="1">
      <c r="A43" s="44">
        <v>3</v>
      </c>
      <c r="B43" s="41" t="s">
        <v>53</v>
      </c>
      <c r="C43" s="4">
        <v>27</v>
      </c>
      <c r="D43" s="36">
        <v>10</v>
      </c>
      <c r="E43" s="4">
        <v>13</v>
      </c>
      <c r="F43" s="4">
        <v>41</v>
      </c>
      <c r="G43" s="4">
        <v>45</v>
      </c>
      <c r="H43" s="4">
        <v>33</v>
      </c>
      <c r="I43" s="4">
        <v>21</v>
      </c>
      <c r="J43" s="4">
        <v>40</v>
      </c>
      <c r="K43" s="4">
        <v>22</v>
      </c>
      <c r="L43" s="4">
        <v>47</v>
      </c>
      <c r="M43" s="4">
        <v>35</v>
      </c>
      <c r="N43" s="4">
        <v>37</v>
      </c>
      <c r="O43" s="37">
        <f>SUM(C43:N43)</f>
        <v>371</v>
      </c>
    </row>
    <row r="44" spans="1:15" ht="30" customHeight="1">
      <c r="A44" s="44">
        <v>4</v>
      </c>
      <c r="B44" s="41" t="s">
        <v>54</v>
      </c>
      <c r="C44" s="4">
        <v>13</v>
      </c>
      <c r="D44" s="36">
        <v>15</v>
      </c>
      <c r="E44" s="4">
        <v>6</v>
      </c>
      <c r="F44" s="4">
        <v>15</v>
      </c>
      <c r="G44" s="4">
        <v>14</v>
      </c>
      <c r="H44" s="4">
        <v>9</v>
      </c>
      <c r="I44" s="4">
        <v>6</v>
      </c>
      <c r="J44" s="4">
        <v>17</v>
      </c>
      <c r="K44" s="4">
        <v>6</v>
      </c>
      <c r="L44" s="4">
        <v>19</v>
      </c>
      <c r="M44" s="4">
        <v>13</v>
      </c>
      <c r="N44" s="4">
        <v>16</v>
      </c>
      <c r="O44" s="37">
        <f>SUM(C44:N44)</f>
        <v>149</v>
      </c>
    </row>
    <row r="45" spans="1:15" s="43" customFormat="1" ht="24.75" customHeight="1">
      <c r="A45" s="61" t="s">
        <v>0</v>
      </c>
      <c r="B45" s="61"/>
      <c r="C45" s="42">
        <f>SUM(C41:C44)</f>
        <v>87</v>
      </c>
      <c r="D45" s="42">
        <f>SUM(D41:D44)</f>
        <v>70</v>
      </c>
      <c r="E45" s="42">
        <f>SUM(E41:E44)</f>
        <v>93</v>
      </c>
      <c r="F45" s="42">
        <f>SUM(F41:F44)</f>
        <v>120</v>
      </c>
      <c r="G45" s="42">
        <f>SUM(G41:G44)</f>
        <v>141</v>
      </c>
      <c r="H45" s="42">
        <f aca="true" t="shared" si="8" ref="H45:N45">SUM(H41:H44)</f>
        <v>89</v>
      </c>
      <c r="I45" s="42">
        <f t="shared" si="8"/>
        <v>102</v>
      </c>
      <c r="J45" s="42">
        <f t="shared" si="8"/>
        <v>132</v>
      </c>
      <c r="K45" s="42">
        <f t="shared" si="8"/>
        <v>107</v>
      </c>
      <c r="L45" s="42">
        <f t="shared" si="8"/>
        <v>219</v>
      </c>
      <c r="M45" s="42">
        <f t="shared" si="8"/>
        <v>201</v>
      </c>
      <c r="N45" s="42">
        <f t="shared" si="8"/>
        <v>164</v>
      </c>
      <c r="O45" s="37">
        <f>SUM(C45:N45)</f>
        <v>1525</v>
      </c>
    </row>
    <row r="46" spans="1:15" s="47" customFormat="1" ht="177.75" customHeight="1">
      <c r="A46" s="30" t="s">
        <v>2</v>
      </c>
      <c r="B46" s="31" t="s">
        <v>25</v>
      </c>
      <c r="C46" s="32" t="str">
        <f aca="true" t="shared" si="9" ref="C46:O46">C2</f>
        <v>ΙΑΝΟΥΑΡΙΟΣ</v>
      </c>
      <c r="D46" s="32" t="str">
        <f t="shared" si="9"/>
        <v>ΦΕΒΡΟΥΑΡΙΟΣ</v>
      </c>
      <c r="E46" s="32" t="str">
        <f t="shared" si="9"/>
        <v>ΜΑΡΤΙΟΣ</v>
      </c>
      <c r="F46" s="32" t="str">
        <f t="shared" si="9"/>
        <v>ΑΠΡΙΛΙΟΣ</v>
      </c>
      <c r="G46" s="32" t="str">
        <f t="shared" si="9"/>
        <v>ΜΑΙΟΣ</v>
      </c>
      <c r="H46" s="32" t="str">
        <f t="shared" si="9"/>
        <v>ΙΟΥΝΙΟΣ</v>
      </c>
      <c r="I46" s="32" t="str">
        <f t="shared" si="9"/>
        <v>ΙΟΥΛΙΟΣ</v>
      </c>
      <c r="J46" s="32" t="str">
        <f t="shared" si="9"/>
        <v>ΑΥΓΟΥΣΤΟΣ</v>
      </c>
      <c r="K46" s="32" t="str">
        <f t="shared" si="9"/>
        <v>ΣΕΠΤΕΜΒΡΙΟΣ</v>
      </c>
      <c r="L46" s="32" t="str">
        <f t="shared" si="9"/>
        <v>ΟΚΤΩΒΡΙΟΣ</v>
      </c>
      <c r="M46" s="32" t="str">
        <f t="shared" si="9"/>
        <v>ΝΟΕΜΒΡΙΟΣ</v>
      </c>
      <c r="N46" s="32" t="str">
        <f t="shared" si="9"/>
        <v>ΔΕΚΕΜΒΡΙΟΣ</v>
      </c>
      <c r="O46" s="33" t="str">
        <f t="shared" si="9"/>
        <v>12ΜΗΝΟ 
2019</v>
      </c>
    </row>
    <row r="47" spans="1:15" s="38" customFormat="1" ht="30" customHeight="1">
      <c r="A47" s="39" t="s">
        <v>17</v>
      </c>
      <c r="B47" s="63" t="s">
        <v>94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</row>
    <row r="48" spans="1:15" ht="30" customHeight="1">
      <c r="A48" s="48">
        <v>1</v>
      </c>
      <c r="B48" s="41" t="s">
        <v>55</v>
      </c>
      <c r="C48" s="4">
        <v>670</v>
      </c>
      <c r="D48" s="36">
        <v>795</v>
      </c>
      <c r="E48" s="4">
        <v>884</v>
      </c>
      <c r="F48" s="4">
        <v>394</v>
      </c>
      <c r="G48" s="4">
        <v>614</v>
      </c>
      <c r="H48" s="4">
        <v>1594</v>
      </c>
      <c r="I48" s="4">
        <v>2429</v>
      </c>
      <c r="J48" s="4">
        <v>3862</v>
      </c>
      <c r="K48" s="4">
        <v>4878</v>
      </c>
      <c r="L48" s="4">
        <v>3442</v>
      </c>
      <c r="M48" s="4">
        <v>4119</v>
      </c>
      <c r="N48" s="4">
        <v>3492</v>
      </c>
      <c r="O48" s="37">
        <f>SUM(C48:N48)</f>
        <v>27173</v>
      </c>
    </row>
    <row r="49" spans="1:15" ht="30" customHeight="1">
      <c r="A49" s="48">
        <v>2</v>
      </c>
      <c r="B49" s="41" t="s">
        <v>56</v>
      </c>
      <c r="C49" s="4">
        <v>354</v>
      </c>
      <c r="D49" s="36">
        <v>480</v>
      </c>
      <c r="E49" s="4">
        <v>625</v>
      </c>
      <c r="F49" s="4">
        <v>643</v>
      </c>
      <c r="G49" s="4">
        <v>1052</v>
      </c>
      <c r="H49" s="4">
        <v>466</v>
      </c>
      <c r="I49" s="4">
        <v>642</v>
      </c>
      <c r="J49" s="4">
        <v>1269</v>
      </c>
      <c r="K49" s="4">
        <v>2123</v>
      </c>
      <c r="L49" s="4">
        <v>1568</v>
      </c>
      <c r="M49" s="4">
        <v>1651</v>
      </c>
      <c r="N49" s="4">
        <v>892</v>
      </c>
      <c r="O49" s="37">
        <f>SUM(C49:N49)</f>
        <v>11765</v>
      </c>
    </row>
    <row r="50" spans="1:15" ht="30" customHeight="1">
      <c r="A50" s="48">
        <v>3</v>
      </c>
      <c r="B50" s="41" t="s">
        <v>57</v>
      </c>
      <c r="C50" s="4">
        <v>326</v>
      </c>
      <c r="D50" s="36">
        <v>88</v>
      </c>
      <c r="E50" s="4">
        <v>173</v>
      </c>
      <c r="F50" s="4">
        <v>251</v>
      </c>
      <c r="G50" s="4">
        <v>462</v>
      </c>
      <c r="H50" s="4">
        <v>300</v>
      </c>
      <c r="I50" s="4">
        <v>706</v>
      </c>
      <c r="J50" s="4">
        <v>709</v>
      </c>
      <c r="K50" s="4">
        <v>1400</v>
      </c>
      <c r="L50" s="4">
        <v>1873</v>
      </c>
      <c r="M50" s="4">
        <v>1317</v>
      </c>
      <c r="N50" s="4">
        <v>693</v>
      </c>
      <c r="O50" s="37">
        <f>SUM(C50:N50)</f>
        <v>8298</v>
      </c>
    </row>
    <row r="51" spans="1:15" s="43" customFormat="1" ht="24.75" customHeight="1">
      <c r="A51" s="61" t="s">
        <v>0</v>
      </c>
      <c r="B51" s="61"/>
      <c r="C51" s="42">
        <f>SUM(C48:C50)</f>
        <v>1350</v>
      </c>
      <c r="D51" s="42">
        <f>SUM(D48:D50)</f>
        <v>1363</v>
      </c>
      <c r="E51" s="42">
        <f>SUM(E48:E50)</f>
        <v>1682</v>
      </c>
      <c r="F51" s="42">
        <f>SUM(F48:F50)</f>
        <v>1288</v>
      </c>
      <c r="G51" s="42">
        <f>SUM(G48:G50)</f>
        <v>2128</v>
      </c>
      <c r="H51" s="42">
        <f aca="true" t="shared" si="10" ref="H51:N51">SUM(H48:H50)</f>
        <v>2360</v>
      </c>
      <c r="I51" s="42">
        <f t="shared" si="10"/>
        <v>3777</v>
      </c>
      <c r="J51" s="42">
        <f t="shared" si="10"/>
        <v>5840</v>
      </c>
      <c r="K51" s="42">
        <f t="shared" si="10"/>
        <v>8401</v>
      </c>
      <c r="L51" s="42">
        <f t="shared" si="10"/>
        <v>6883</v>
      </c>
      <c r="M51" s="42">
        <f t="shared" si="10"/>
        <v>7087</v>
      </c>
      <c r="N51" s="42">
        <f t="shared" si="10"/>
        <v>5077</v>
      </c>
      <c r="O51" s="37">
        <f>SUM(C51:N51)</f>
        <v>47236</v>
      </c>
    </row>
    <row r="52" spans="1:15" s="38" customFormat="1" ht="30" customHeight="1">
      <c r="A52" s="39" t="s">
        <v>18</v>
      </c>
      <c r="B52" s="63" t="s">
        <v>95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</row>
    <row r="53" spans="1:15" ht="30" customHeight="1">
      <c r="A53" s="48">
        <v>1</v>
      </c>
      <c r="B53" s="41" t="s">
        <v>58</v>
      </c>
      <c r="C53" s="4">
        <v>9</v>
      </c>
      <c r="D53" s="36">
        <v>78</v>
      </c>
      <c r="E53" s="4">
        <v>40</v>
      </c>
      <c r="F53" s="4">
        <v>78</v>
      </c>
      <c r="G53" s="4">
        <v>151</v>
      </c>
      <c r="H53" s="4">
        <v>226</v>
      </c>
      <c r="I53" s="4">
        <v>266</v>
      </c>
      <c r="J53" s="4">
        <v>630</v>
      </c>
      <c r="K53" s="4">
        <v>753</v>
      </c>
      <c r="L53" s="4">
        <v>623</v>
      </c>
      <c r="M53" s="4">
        <v>328</v>
      </c>
      <c r="N53" s="4">
        <v>197</v>
      </c>
      <c r="O53" s="37">
        <f>SUM(C53:N53)</f>
        <v>3379</v>
      </c>
    </row>
    <row r="54" spans="1:15" ht="30" customHeight="1">
      <c r="A54" s="48">
        <v>2</v>
      </c>
      <c r="B54" s="41" t="s">
        <v>59</v>
      </c>
      <c r="C54" s="4">
        <v>511</v>
      </c>
      <c r="D54" s="36">
        <v>78</v>
      </c>
      <c r="E54" s="4">
        <v>228</v>
      </c>
      <c r="F54" s="4">
        <v>579</v>
      </c>
      <c r="G54" s="4">
        <v>473</v>
      </c>
      <c r="H54" s="4">
        <v>714</v>
      </c>
      <c r="I54" s="4">
        <v>1221</v>
      </c>
      <c r="J54" s="4">
        <v>1411</v>
      </c>
      <c r="K54" s="4">
        <v>1604</v>
      </c>
      <c r="L54" s="4">
        <v>1881</v>
      </c>
      <c r="M54" s="4">
        <v>1143</v>
      </c>
      <c r="N54" s="4">
        <v>978</v>
      </c>
      <c r="O54" s="37">
        <f>SUM(C54:N54)</f>
        <v>10821</v>
      </c>
    </row>
    <row r="55" spans="1:15" ht="30" customHeight="1">
      <c r="A55" s="48">
        <v>3</v>
      </c>
      <c r="B55" s="41" t="s">
        <v>60</v>
      </c>
      <c r="C55" s="4">
        <v>43</v>
      </c>
      <c r="D55" s="36">
        <v>30</v>
      </c>
      <c r="E55" s="4">
        <v>25</v>
      </c>
      <c r="F55" s="4">
        <v>87</v>
      </c>
      <c r="G55" s="4">
        <v>96</v>
      </c>
      <c r="H55" s="4">
        <v>136</v>
      </c>
      <c r="I55" s="4">
        <v>110</v>
      </c>
      <c r="J55" s="4">
        <v>146</v>
      </c>
      <c r="K55" s="4">
        <v>100</v>
      </c>
      <c r="L55" s="4">
        <v>178</v>
      </c>
      <c r="M55" s="4">
        <v>10</v>
      </c>
      <c r="N55" s="4">
        <v>9</v>
      </c>
      <c r="O55" s="37">
        <f>SUM(C55:N55)</f>
        <v>970</v>
      </c>
    </row>
    <row r="56" spans="1:15" s="43" customFormat="1" ht="24.75" customHeight="1">
      <c r="A56" s="61" t="s">
        <v>0</v>
      </c>
      <c r="B56" s="61"/>
      <c r="C56" s="42">
        <f>SUM(C53:C55)</f>
        <v>563</v>
      </c>
      <c r="D56" s="42">
        <f>SUM(D53:D55)</f>
        <v>186</v>
      </c>
      <c r="E56" s="42">
        <f>SUM(E53:E55)</f>
        <v>293</v>
      </c>
      <c r="F56" s="42">
        <f>SUM(F53:F55)</f>
        <v>744</v>
      </c>
      <c r="G56" s="42">
        <f>SUM(G53:G55)</f>
        <v>720</v>
      </c>
      <c r="H56" s="42">
        <f aca="true" t="shared" si="11" ref="H56:N56">SUM(H53:H55)</f>
        <v>1076</v>
      </c>
      <c r="I56" s="42">
        <f t="shared" si="11"/>
        <v>1597</v>
      </c>
      <c r="J56" s="42">
        <f t="shared" si="11"/>
        <v>2187</v>
      </c>
      <c r="K56" s="42">
        <f t="shared" si="11"/>
        <v>2457</v>
      </c>
      <c r="L56" s="42">
        <f t="shared" si="11"/>
        <v>2682</v>
      </c>
      <c r="M56" s="42">
        <f t="shared" si="11"/>
        <v>1481</v>
      </c>
      <c r="N56" s="42">
        <f t="shared" si="11"/>
        <v>1184</v>
      </c>
      <c r="O56" s="37">
        <f>SUM(C56:N56)</f>
        <v>15170</v>
      </c>
    </row>
    <row r="57" spans="1:15" s="38" customFormat="1" ht="30" customHeight="1">
      <c r="A57" s="39" t="s">
        <v>19</v>
      </c>
      <c r="B57" s="63" t="s">
        <v>96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30" customHeight="1">
      <c r="A58" s="48">
        <v>1</v>
      </c>
      <c r="B58" s="41" t="s">
        <v>61</v>
      </c>
      <c r="C58" s="4">
        <v>60</v>
      </c>
      <c r="D58" s="36">
        <v>44</v>
      </c>
      <c r="E58" s="4">
        <v>57</v>
      </c>
      <c r="F58" s="4">
        <v>120</v>
      </c>
      <c r="G58" s="4">
        <v>210</v>
      </c>
      <c r="H58" s="4">
        <v>258</v>
      </c>
      <c r="I58" s="4">
        <v>182</v>
      </c>
      <c r="J58" s="4">
        <v>228</v>
      </c>
      <c r="K58" s="4">
        <v>236</v>
      </c>
      <c r="L58" s="4">
        <v>127</v>
      </c>
      <c r="M58" s="4">
        <v>71</v>
      </c>
      <c r="N58" s="4">
        <v>40</v>
      </c>
      <c r="O58" s="37">
        <f>SUM(C58:N58)</f>
        <v>1633</v>
      </c>
    </row>
    <row r="59" spans="1:15" ht="30" customHeight="1">
      <c r="A59" s="48">
        <v>2</v>
      </c>
      <c r="B59" s="41" t="s">
        <v>62</v>
      </c>
      <c r="C59" s="4">
        <v>14</v>
      </c>
      <c r="D59" s="36">
        <v>16</v>
      </c>
      <c r="E59" s="4">
        <v>8</v>
      </c>
      <c r="F59" s="4">
        <v>14</v>
      </c>
      <c r="G59" s="4">
        <v>27</v>
      </c>
      <c r="H59" s="4">
        <v>19</v>
      </c>
      <c r="I59" s="4">
        <v>36</v>
      </c>
      <c r="J59" s="4">
        <v>17</v>
      </c>
      <c r="K59" s="4">
        <v>17</v>
      </c>
      <c r="L59" s="4">
        <v>16</v>
      </c>
      <c r="M59" s="4">
        <v>18</v>
      </c>
      <c r="N59" s="4">
        <v>9</v>
      </c>
      <c r="O59" s="37">
        <f>SUM(C59:N59)</f>
        <v>211</v>
      </c>
    </row>
    <row r="60" spans="1:15" ht="30" customHeight="1">
      <c r="A60" s="48">
        <v>3</v>
      </c>
      <c r="B60" s="41" t="s">
        <v>63</v>
      </c>
      <c r="C60" s="4">
        <v>4</v>
      </c>
      <c r="D60" s="36">
        <v>6</v>
      </c>
      <c r="E60" s="4">
        <v>0</v>
      </c>
      <c r="F60" s="4">
        <v>8</v>
      </c>
      <c r="G60" s="4">
        <v>5</v>
      </c>
      <c r="H60" s="4">
        <v>5</v>
      </c>
      <c r="I60" s="4">
        <v>10</v>
      </c>
      <c r="J60" s="4">
        <v>5</v>
      </c>
      <c r="K60" s="4">
        <v>3</v>
      </c>
      <c r="L60" s="4">
        <v>7</v>
      </c>
      <c r="M60" s="4">
        <v>8</v>
      </c>
      <c r="N60" s="4">
        <v>13</v>
      </c>
      <c r="O60" s="37">
        <f>SUM(C60:N60)</f>
        <v>74</v>
      </c>
    </row>
    <row r="61" spans="1:15" ht="30" customHeight="1">
      <c r="A61" s="48">
        <v>4</v>
      </c>
      <c r="B61" s="41" t="s">
        <v>64</v>
      </c>
      <c r="C61" s="4">
        <v>35</v>
      </c>
      <c r="D61" s="36">
        <v>15</v>
      </c>
      <c r="E61" s="4">
        <v>24</v>
      </c>
      <c r="F61" s="4">
        <v>29</v>
      </c>
      <c r="G61" s="4">
        <v>44</v>
      </c>
      <c r="H61" s="4">
        <v>51</v>
      </c>
      <c r="I61" s="4">
        <v>42</v>
      </c>
      <c r="J61" s="4">
        <v>41</v>
      </c>
      <c r="K61" s="4">
        <v>32</v>
      </c>
      <c r="L61" s="4">
        <v>34</v>
      </c>
      <c r="M61" s="4">
        <v>44</v>
      </c>
      <c r="N61" s="4">
        <v>32</v>
      </c>
      <c r="O61" s="37">
        <f>SUM(C61:N61)</f>
        <v>423</v>
      </c>
    </row>
    <row r="62" spans="1:15" s="43" customFormat="1" ht="24.75" customHeight="1">
      <c r="A62" s="61" t="s">
        <v>0</v>
      </c>
      <c r="B62" s="61"/>
      <c r="C62" s="49">
        <f>SUM(C58:C61)</f>
        <v>113</v>
      </c>
      <c r="D62" s="49">
        <f>SUM(D58:D61)</f>
        <v>81</v>
      </c>
      <c r="E62" s="49">
        <f>SUM(E58:E61)</f>
        <v>89</v>
      </c>
      <c r="F62" s="49">
        <f>SUM(F58:F61)</f>
        <v>171</v>
      </c>
      <c r="G62" s="49">
        <f>SUM(G58:G61)</f>
        <v>286</v>
      </c>
      <c r="H62" s="49">
        <f aca="true" t="shared" si="12" ref="H62:N62">SUM(H58:H61)</f>
        <v>333</v>
      </c>
      <c r="I62" s="49">
        <f t="shared" si="12"/>
        <v>270</v>
      </c>
      <c r="J62" s="49">
        <f t="shared" si="12"/>
        <v>291</v>
      </c>
      <c r="K62" s="49">
        <f t="shared" si="12"/>
        <v>288</v>
      </c>
      <c r="L62" s="49">
        <f t="shared" si="12"/>
        <v>184</v>
      </c>
      <c r="M62" s="49">
        <f t="shared" si="12"/>
        <v>141</v>
      </c>
      <c r="N62" s="49">
        <f t="shared" si="12"/>
        <v>94</v>
      </c>
      <c r="O62" s="37">
        <f>SUM(C62:N62)</f>
        <v>2341</v>
      </c>
    </row>
    <row r="63" spans="1:15" s="38" customFormat="1" ht="30" customHeight="1">
      <c r="A63" s="39" t="s">
        <v>22</v>
      </c>
      <c r="B63" s="63" t="s">
        <v>97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30" customHeight="1">
      <c r="A64" s="48">
        <v>1</v>
      </c>
      <c r="B64" s="41" t="s">
        <v>65</v>
      </c>
      <c r="C64" s="4">
        <v>4</v>
      </c>
      <c r="D64" s="36">
        <v>3</v>
      </c>
      <c r="E64" s="4">
        <v>3</v>
      </c>
      <c r="F64" s="4">
        <v>10</v>
      </c>
      <c r="G64" s="4">
        <v>35</v>
      </c>
      <c r="H64" s="4">
        <v>60</v>
      </c>
      <c r="I64" s="4">
        <v>83</v>
      </c>
      <c r="J64" s="4">
        <v>72</v>
      </c>
      <c r="K64" s="4">
        <v>73</v>
      </c>
      <c r="L64" s="4">
        <v>24</v>
      </c>
      <c r="M64" s="4">
        <v>8</v>
      </c>
      <c r="N64" s="4">
        <v>9</v>
      </c>
      <c r="O64" s="37">
        <f>SUM(C64:N64)</f>
        <v>384</v>
      </c>
    </row>
    <row r="65" spans="1:15" ht="30" customHeight="1">
      <c r="A65" s="48">
        <v>2</v>
      </c>
      <c r="B65" s="41" t="s">
        <v>66</v>
      </c>
      <c r="C65" s="4">
        <v>10</v>
      </c>
      <c r="D65" s="36">
        <v>26</v>
      </c>
      <c r="E65" s="4">
        <v>13</v>
      </c>
      <c r="F65" s="4">
        <v>21</v>
      </c>
      <c r="G65" s="4">
        <v>29</v>
      </c>
      <c r="H65" s="4">
        <v>19</v>
      </c>
      <c r="I65" s="4">
        <v>25</v>
      </c>
      <c r="J65" s="4">
        <v>28</v>
      </c>
      <c r="K65" s="4">
        <v>32</v>
      </c>
      <c r="L65" s="4">
        <v>41</v>
      </c>
      <c r="M65" s="4">
        <v>20</v>
      </c>
      <c r="N65" s="4">
        <v>20</v>
      </c>
      <c r="O65" s="37">
        <f>SUM(C65:N65)</f>
        <v>284</v>
      </c>
    </row>
    <row r="66" spans="1:15" ht="30" customHeight="1">
      <c r="A66" s="48">
        <v>3</v>
      </c>
      <c r="B66" s="41" t="s">
        <v>67</v>
      </c>
      <c r="C66" s="4">
        <v>0</v>
      </c>
      <c r="D66" s="36">
        <v>3</v>
      </c>
      <c r="E66" s="4">
        <v>7</v>
      </c>
      <c r="F66" s="4">
        <v>18</v>
      </c>
      <c r="G66" s="4">
        <v>26</v>
      </c>
      <c r="H66" s="4">
        <v>35</v>
      </c>
      <c r="I66" s="4">
        <v>26</v>
      </c>
      <c r="J66" s="4">
        <v>64</v>
      </c>
      <c r="K66" s="4">
        <v>19</v>
      </c>
      <c r="L66" s="4">
        <v>24</v>
      </c>
      <c r="M66" s="4">
        <v>6</v>
      </c>
      <c r="N66" s="4">
        <v>4</v>
      </c>
      <c r="O66" s="37">
        <f>SUM(C66:N66)</f>
        <v>232</v>
      </c>
    </row>
    <row r="67" spans="1:15" ht="30" customHeight="1">
      <c r="A67" s="48">
        <v>4</v>
      </c>
      <c r="B67" s="41" t="s">
        <v>68</v>
      </c>
      <c r="C67" s="4">
        <v>5</v>
      </c>
      <c r="D67" s="36">
        <v>9</v>
      </c>
      <c r="E67" s="4">
        <v>4</v>
      </c>
      <c r="F67" s="4">
        <v>13</v>
      </c>
      <c r="G67" s="4">
        <v>9</v>
      </c>
      <c r="H67" s="4">
        <v>5</v>
      </c>
      <c r="I67" s="4">
        <v>6</v>
      </c>
      <c r="J67" s="4">
        <v>54</v>
      </c>
      <c r="K67" s="4">
        <v>2</v>
      </c>
      <c r="L67" s="4">
        <v>5</v>
      </c>
      <c r="M67" s="4">
        <v>9</v>
      </c>
      <c r="N67" s="4">
        <v>3</v>
      </c>
      <c r="O67" s="37">
        <f>SUM(C67:N67)</f>
        <v>124</v>
      </c>
    </row>
    <row r="68" spans="1:15" s="43" customFormat="1" ht="24.75" customHeight="1">
      <c r="A68" s="61" t="s">
        <v>0</v>
      </c>
      <c r="B68" s="61"/>
      <c r="C68" s="42">
        <f>SUM(C64:C67)</f>
        <v>19</v>
      </c>
      <c r="D68" s="42">
        <f>SUM(D64:D67)</f>
        <v>41</v>
      </c>
      <c r="E68" s="42">
        <f>SUM(E64:E67)</f>
        <v>27</v>
      </c>
      <c r="F68" s="42">
        <f>SUM(F64:F67)</f>
        <v>62</v>
      </c>
      <c r="G68" s="42">
        <f>SUM(G64:G67)</f>
        <v>99</v>
      </c>
      <c r="H68" s="42">
        <f aca="true" t="shared" si="13" ref="H68:N68">SUM(H64:H67)</f>
        <v>119</v>
      </c>
      <c r="I68" s="42">
        <f t="shared" si="13"/>
        <v>140</v>
      </c>
      <c r="J68" s="42">
        <f t="shared" si="13"/>
        <v>218</v>
      </c>
      <c r="K68" s="42">
        <f t="shared" si="13"/>
        <v>126</v>
      </c>
      <c r="L68" s="42">
        <f t="shared" si="13"/>
        <v>94</v>
      </c>
      <c r="M68" s="42">
        <f t="shared" si="13"/>
        <v>43</v>
      </c>
      <c r="N68" s="42">
        <f t="shared" si="13"/>
        <v>36</v>
      </c>
      <c r="O68" s="37">
        <f>SUM(C68:N68)</f>
        <v>1024</v>
      </c>
    </row>
    <row r="69" spans="1:15" s="38" customFormat="1" ht="30" customHeight="1">
      <c r="A69" s="39" t="s">
        <v>23</v>
      </c>
      <c r="B69" s="63" t="s">
        <v>98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30" customHeight="1">
      <c r="A70" s="48">
        <v>1</v>
      </c>
      <c r="B70" s="41" t="s">
        <v>69</v>
      </c>
      <c r="C70" s="4">
        <v>8</v>
      </c>
      <c r="D70" s="36">
        <v>11</v>
      </c>
      <c r="E70" s="4">
        <v>15</v>
      </c>
      <c r="F70" s="4">
        <v>19</v>
      </c>
      <c r="G70" s="4">
        <v>3</v>
      </c>
      <c r="H70" s="4">
        <v>8</v>
      </c>
      <c r="I70" s="4">
        <v>3</v>
      </c>
      <c r="J70" s="4">
        <v>6</v>
      </c>
      <c r="K70" s="4">
        <v>3</v>
      </c>
      <c r="L70" s="4">
        <v>5</v>
      </c>
      <c r="M70" s="4">
        <v>9</v>
      </c>
      <c r="N70" s="4">
        <v>3</v>
      </c>
      <c r="O70" s="37">
        <f>SUM(C70:N70)</f>
        <v>93</v>
      </c>
    </row>
    <row r="71" spans="1:15" ht="30" customHeight="1">
      <c r="A71" s="48">
        <v>2</v>
      </c>
      <c r="B71" s="41" t="s">
        <v>70</v>
      </c>
      <c r="C71" s="4">
        <v>12</v>
      </c>
      <c r="D71" s="36">
        <v>9</v>
      </c>
      <c r="E71" s="4">
        <v>17</v>
      </c>
      <c r="F71" s="4">
        <v>26</v>
      </c>
      <c r="G71" s="4">
        <v>18</v>
      </c>
      <c r="H71" s="4">
        <v>25</v>
      </c>
      <c r="I71" s="4">
        <v>19</v>
      </c>
      <c r="J71" s="4">
        <v>32</v>
      </c>
      <c r="K71" s="4">
        <v>19</v>
      </c>
      <c r="L71" s="4">
        <v>25</v>
      </c>
      <c r="M71" s="4">
        <v>21</v>
      </c>
      <c r="N71" s="4">
        <v>7</v>
      </c>
      <c r="O71" s="37">
        <f>SUM(C71:N71)</f>
        <v>230</v>
      </c>
    </row>
    <row r="72" spans="1:15" ht="30" customHeight="1">
      <c r="A72" s="48">
        <v>3</v>
      </c>
      <c r="B72" s="41" t="s">
        <v>71</v>
      </c>
      <c r="C72" s="4">
        <v>82</v>
      </c>
      <c r="D72" s="36">
        <v>56</v>
      </c>
      <c r="E72" s="4">
        <v>59</v>
      </c>
      <c r="F72" s="4">
        <v>83</v>
      </c>
      <c r="G72" s="4">
        <v>103</v>
      </c>
      <c r="H72" s="4">
        <v>88</v>
      </c>
      <c r="I72" s="4">
        <v>109</v>
      </c>
      <c r="J72" s="4">
        <v>67</v>
      </c>
      <c r="K72" s="4">
        <v>89</v>
      </c>
      <c r="L72" s="4">
        <v>78</v>
      </c>
      <c r="M72" s="4">
        <v>84</v>
      </c>
      <c r="N72" s="4">
        <v>88</v>
      </c>
      <c r="O72" s="37">
        <f>SUM(C72:N72)</f>
        <v>986</v>
      </c>
    </row>
    <row r="73" spans="1:15" ht="30" customHeight="1">
      <c r="A73" s="48">
        <v>4</v>
      </c>
      <c r="B73" s="41" t="s">
        <v>72</v>
      </c>
      <c r="C73" s="4">
        <v>32</v>
      </c>
      <c r="D73" s="36">
        <v>23</v>
      </c>
      <c r="E73" s="4">
        <v>36</v>
      </c>
      <c r="F73" s="4">
        <v>58</v>
      </c>
      <c r="G73" s="4">
        <v>76</v>
      </c>
      <c r="H73" s="4">
        <v>62</v>
      </c>
      <c r="I73" s="4">
        <v>62</v>
      </c>
      <c r="J73" s="4">
        <v>67</v>
      </c>
      <c r="K73" s="4">
        <v>60</v>
      </c>
      <c r="L73" s="4">
        <v>46</v>
      </c>
      <c r="M73" s="4">
        <v>53</v>
      </c>
      <c r="N73" s="4">
        <v>38</v>
      </c>
      <c r="O73" s="37">
        <f>SUM(C73:N73)</f>
        <v>613</v>
      </c>
    </row>
    <row r="74" spans="1:15" s="43" customFormat="1" ht="24.75" customHeight="1">
      <c r="A74" s="61" t="s">
        <v>0</v>
      </c>
      <c r="B74" s="61"/>
      <c r="C74" s="42">
        <f>SUM(C70:C73)</f>
        <v>134</v>
      </c>
      <c r="D74" s="42">
        <f>SUM(D70:D73)</f>
        <v>99</v>
      </c>
      <c r="E74" s="42">
        <f>SUM(E70:E73)</f>
        <v>127</v>
      </c>
      <c r="F74" s="42">
        <f>SUM(F70:F73)</f>
        <v>186</v>
      </c>
      <c r="G74" s="42">
        <f>SUM(G70:G73)</f>
        <v>200</v>
      </c>
      <c r="H74" s="42">
        <f aca="true" t="shared" si="14" ref="H74:N74">SUM(H70:H73)</f>
        <v>183</v>
      </c>
      <c r="I74" s="42">
        <f t="shared" si="14"/>
        <v>193</v>
      </c>
      <c r="J74" s="42">
        <f t="shared" si="14"/>
        <v>172</v>
      </c>
      <c r="K74" s="42">
        <f t="shared" si="14"/>
        <v>171</v>
      </c>
      <c r="L74" s="42">
        <f t="shared" si="14"/>
        <v>154</v>
      </c>
      <c r="M74" s="42">
        <f t="shared" si="14"/>
        <v>167</v>
      </c>
      <c r="N74" s="42">
        <f t="shared" si="14"/>
        <v>136</v>
      </c>
      <c r="O74" s="37">
        <f>SUM(C74:N74)</f>
        <v>1922</v>
      </c>
    </row>
    <row r="75" spans="1:15" s="38" customFormat="1" ht="30" customHeight="1">
      <c r="A75" s="39" t="s">
        <v>24</v>
      </c>
      <c r="B75" s="63" t="s">
        <v>99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</row>
    <row r="76" spans="1:15" ht="30" customHeight="1">
      <c r="A76" s="48">
        <v>1</v>
      </c>
      <c r="B76" s="41" t="s">
        <v>73</v>
      </c>
      <c r="C76" s="4">
        <v>23</v>
      </c>
      <c r="D76" s="36">
        <v>16</v>
      </c>
      <c r="E76" s="4">
        <v>42</v>
      </c>
      <c r="F76" s="4">
        <v>39</v>
      </c>
      <c r="G76" s="4">
        <v>19</v>
      </c>
      <c r="H76" s="4">
        <v>10</v>
      </c>
      <c r="I76" s="4">
        <v>38</v>
      </c>
      <c r="J76" s="4">
        <v>34</v>
      </c>
      <c r="K76" s="4">
        <v>22</v>
      </c>
      <c r="L76" s="4">
        <v>40</v>
      </c>
      <c r="M76" s="4">
        <v>42</v>
      </c>
      <c r="N76" s="4">
        <v>29</v>
      </c>
      <c r="O76" s="37">
        <f aca="true" t="shared" si="15" ref="O76:O81">SUM(C76:N76)</f>
        <v>354</v>
      </c>
    </row>
    <row r="77" spans="1:15" ht="30" customHeight="1">
      <c r="A77" s="48">
        <v>2</v>
      </c>
      <c r="B77" s="41" t="s">
        <v>74</v>
      </c>
      <c r="C77" s="4">
        <v>9</v>
      </c>
      <c r="D77" s="36">
        <v>6</v>
      </c>
      <c r="E77" s="4">
        <v>10</v>
      </c>
      <c r="F77" s="4">
        <v>9</v>
      </c>
      <c r="G77" s="4">
        <v>27</v>
      </c>
      <c r="H77" s="4">
        <v>16</v>
      </c>
      <c r="I77" s="4">
        <v>7</v>
      </c>
      <c r="J77" s="4">
        <v>9</v>
      </c>
      <c r="K77" s="4">
        <v>29</v>
      </c>
      <c r="L77" s="4">
        <v>14</v>
      </c>
      <c r="M77" s="4">
        <v>9</v>
      </c>
      <c r="N77" s="4">
        <v>13</v>
      </c>
      <c r="O77" s="37">
        <f t="shared" si="15"/>
        <v>158</v>
      </c>
    </row>
    <row r="78" spans="1:15" ht="30" customHeight="1">
      <c r="A78" s="48">
        <v>3</v>
      </c>
      <c r="B78" s="41" t="s">
        <v>75</v>
      </c>
      <c r="C78" s="4">
        <v>32</v>
      </c>
      <c r="D78" s="36">
        <v>39</v>
      </c>
      <c r="E78" s="4">
        <v>25</v>
      </c>
      <c r="F78" s="4">
        <v>10</v>
      </c>
      <c r="G78" s="4">
        <v>42</v>
      </c>
      <c r="H78" s="4">
        <v>44</v>
      </c>
      <c r="I78" s="4">
        <v>36</v>
      </c>
      <c r="J78" s="4">
        <v>26</v>
      </c>
      <c r="K78" s="4">
        <v>61</v>
      </c>
      <c r="L78" s="4">
        <v>51</v>
      </c>
      <c r="M78" s="4">
        <v>34</v>
      </c>
      <c r="N78" s="4">
        <v>40</v>
      </c>
      <c r="O78" s="37">
        <f t="shared" si="15"/>
        <v>440</v>
      </c>
    </row>
    <row r="79" spans="1:15" ht="30" customHeight="1">
      <c r="A79" s="48">
        <v>4</v>
      </c>
      <c r="B79" s="41" t="s">
        <v>76</v>
      </c>
      <c r="C79" s="4">
        <v>80</v>
      </c>
      <c r="D79" s="36">
        <v>42</v>
      </c>
      <c r="E79" s="4">
        <v>16</v>
      </c>
      <c r="F79" s="4">
        <v>48</v>
      </c>
      <c r="G79" s="4">
        <v>62</v>
      </c>
      <c r="H79" s="4">
        <v>55</v>
      </c>
      <c r="I79" s="4">
        <v>53</v>
      </c>
      <c r="J79" s="4">
        <v>194</v>
      </c>
      <c r="K79" s="4">
        <v>34</v>
      </c>
      <c r="L79" s="4">
        <v>30</v>
      </c>
      <c r="M79" s="4">
        <v>47</v>
      </c>
      <c r="N79" s="4">
        <v>58</v>
      </c>
      <c r="O79" s="37">
        <f t="shared" si="15"/>
        <v>719</v>
      </c>
    </row>
    <row r="80" spans="1:15" ht="30" customHeight="1">
      <c r="A80" s="48">
        <v>5</v>
      </c>
      <c r="B80" s="41" t="s">
        <v>77</v>
      </c>
      <c r="C80" s="4">
        <v>16</v>
      </c>
      <c r="D80" s="36">
        <v>10</v>
      </c>
      <c r="E80" s="4">
        <v>7</v>
      </c>
      <c r="F80" s="4">
        <v>73</v>
      </c>
      <c r="G80" s="4">
        <v>110</v>
      </c>
      <c r="H80" s="4">
        <v>175</v>
      </c>
      <c r="I80" s="4">
        <v>185</v>
      </c>
      <c r="J80" s="4">
        <v>119</v>
      </c>
      <c r="K80" s="4">
        <v>95</v>
      </c>
      <c r="L80" s="4">
        <v>121</v>
      </c>
      <c r="M80" s="4">
        <v>88</v>
      </c>
      <c r="N80" s="4">
        <v>71</v>
      </c>
      <c r="O80" s="37">
        <f t="shared" si="15"/>
        <v>1070</v>
      </c>
    </row>
    <row r="81" spans="1:15" s="43" customFormat="1" ht="24.75" customHeight="1">
      <c r="A81" s="61" t="s">
        <v>0</v>
      </c>
      <c r="B81" s="61"/>
      <c r="C81" s="42">
        <f>SUM(C76:C80)</f>
        <v>160</v>
      </c>
      <c r="D81" s="42">
        <f>SUM(D76:D80)</f>
        <v>113</v>
      </c>
      <c r="E81" s="42">
        <f>SUM(E76:E80)</f>
        <v>100</v>
      </c>
      <c r="F81" s="42">
        <f>SUM(F76:F80)</f>
        <v>179</v>
      </c>
      <c r="G81" s="42">
        <f>SUM(G76:G80)</f>
        <v>260</v>
      </c>
      <c r="H81" s="42">
        <f aca="true" t="shared" si="16" ref="H81:N81">SUM(H76:H80)</f>
        <v>300</v>
      </c>
      <c r="I81" s="42">
        <f t="shared" si="16"/>
        <v>319</v>
      </c>
      <c r="J81" s="42">
        <f t="shared" si="16"/>
        <v>382</v>
      </c>
      <c r="K81" s="42">
        <f t="shared" si="16"/>
        <v>241</v>
      </c>
      <c r="L81" s="42">
        <f t="shared" si="16"/>
        <v>256</v>
      </c>
      <c r="M81" s="42">
        <f t="shared" si="16"/>
        <v>220</v>
      </c>
      <c r="N81" s="42">
        <f t="shared" si="16"/>
        <v>211</v>
      </c>
      <c r="O81" s="37">
        <f t="shared" si="15"/>
        <v>2741</v>
      </c>
    </row>
    <row r="82" spans="1:15" s="51" customFormat="1" ht="69" customHeight="1">
      <c r="A82" s="62" t="s">
        <v>100</v>
      </c>
      <c r="B82" s="62"/>
      <c r="C82" s="50">
        <f aca="true" t="shared" si="17" ref="C82:N82">SUM(C81,C74,C68,C62,C56,C51,C45,C39,C32,C26,C20,C12,C4,C3)</f>
        <v>5358</v>
      </c>
      <c r="D82" s="50">
        <f t="shared" si="17"/>
        <v>4737</v>
      </c>
      <c r="E82" s="50">
        <f t="shared" si="17"/>
        <v>6106</v>
      </c>
      <c r="F82" s="50">
        <f t="shared" si="17"/>
        <v>6877</v>
      </c>
      <c r="G82" s="50">
        <f t="shared" si="17"/>
        <v>7622</v>
      </c>
      <c r="H82" s="50">
        <f t="shared" si="17"/>
        <v>8425</v>
      </c>
      <c r="I82" s="50">
        <f t="shared" si="17"/>
        <v>10675</v>
      </c>
      <c r="J82" s="50">
        <f t="shared" si="17"/>
        <v>14272</v>
      </c>
      <c r="K82" s="50">
        <f t="shared" si="17"/>
        <v>17420</v>
      </c>
      <c r="L82" s="50">
        <f t="shared" si="17"/>
        <v>16527</v>
      </c>
      <c r="M82" s="50">
        <f t="shared" si="17"/>
        <v>14446</v>
      </c>
      <c r="N82" s="50">
        <f t="shared" si="17"/>
        <v>11245</v>
      </c>
      <c r="O82" s="50">
        <f>SUM(O81,O74,O68,O62,O56,O51,O45,O39,O32,O26,O20,O12,O4,O3)</f>
        <v>123710</v>
      </c>
    </row>
    <row r="84" spans="3:15" ht="15">
      <c r="C84" s="53"/>
      <c r="D84" s="53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53"/>
    </row>
  </sheetData>
  <sheetProtection/>
  <mergeCells count="26">
    <mergeCell ref="A1:O1"/>
    <mergeCell ref="B5:O5"/>
    <mergeCell ref="A12:B12"/>
    <mergeCell ref="B13:O13"/>
    <mergeCell ref="A20:B20"/>
    <mergeCell ref="B21:O21"/>
    <mergeCell ref="A26:B26"/>
    <mergeCell ref="B27:O27"/>
    <mergeCell ref="A32:B32"/>
    <mergeCell ref="B33:O33"/>
    <mergeCell ref="A39:B39"/>
    <mergeCell ref="B40:O40"/>
    <mergeCell ref="A45:B45"/>
    <mergeCell ref="B47:O47"/>
    <mergeCell ref="A51:B51"/>
    <mergeCell ref="B52:O52"/>
    <mergeCell ref="A56:B56"/>
    <mergeCell ref="B57:O57"/>
    <mergeCell ref="A81:B81"/>
    <mergeCell ref="A82:B82"/>
    <mergeCell ref="A62:B62"/>
    <mergeCell ref="B63:O63"/>
    <mergeCell ref="A68:B68"/>
    <mergeCell ref="B69:O69"/>
    <mergeCell ref="A74:B74"/>
    <mergeCell ref="B75:O75"/>
  </mergeCells>
  <printOptions horizontalCentered="1"/>
  <pageMargins left="0.7874015748031497" right="0.3937007874015748" top="0.5118110236220472" bottom="0.3937007874015748" header="0.1968503937007874" footer="0.03937007874015748"/>
  <pageSetup horizontalDpi="300" verticalDpi="300" orientation="portrait" paperSize="9" scale="35" r:id="rId1"/>
  <headerFooter alignWithMargins="0">
    <oddHeader>&amp;L&amp;"Bookman Old Style,Έντονα"&amp;9Α.Ε.Α / Κ.Α.Π.Σ/ΔΙΕΥΘΥΝΣΗ ΠΡΟΣΤΑΣΙΑΣ ΣΥΝΟΡΩΝ&amp;R&amp;"Bookman Old Style,Έντονα"&amp;9
</oddHeader>
    <oddFooter>&amp;L&amp;7
</oddFooter>
  </headerFooter>
  <rowBreaks count="1" manualBreakCount="1">
    <brk id="4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Y.Δ.Τ</dc:creator>
  <cp:keywords/>
  <dc:description/>
  <cp:lastModifiedBy>user</cp:lastModifiedBy>
  <cp:lastPrinted>2015-02-07T07:13:39Z</cp:lastPrinted>
  <dcterms:created xsi:type="dcterms:W3CDTF">2001-11-28T06:15:29Z</dcterms:created>
  <dcterms:modified xsi:type="dcterms:W3CDTF">2020-06-18T10:46:29Z</dcterms:modified>
  <cp:category/>
  <cp:version/>
  <cp:contentType/>
  <cp:contentStatus/>
</cp:coreProperties>
</file>