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95" activeTab="1"/>
  </bookViews>
  <sheets>
    <sheet name="Οδηγίες Συμπλήρωσης" sheetId="1" r:id="rId1"/>
    <sheet name="ΕΛΕΝΑ ΒΕΝΙΖΕΛΟΥ" sheetId="2" r:id="rId2"/>
  </sheets>
  <definedNames>
    <definedName name="_xlnm.Print_Titles" localSheetId="1">'ΕΛΕΝΑ ΒΕΝΙΖΕΛΟΥ'!$A:$C,'ΕΛΕΝΑ ΒΕΝΙΖΕΛΟΥ'!$1:$1</definedName>
  </definedNames>
  <calcPr fullCalcOnLoad="1"/>
</workbook>
</file>

<file path=xl/comments2.xml><?xml version="1.0" encoding="utf-8"?>
<comments xmlns="http://schemas.openxmlformats.org/spreadsheetml/2006/main">
  <authors>
    <author>Άννα Αποστολίδου</author>
    <author>user52</author>
    <author>prosopiko8</author>
  </authors>
  <commentList>
    <comment ref="A92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Στο αρχικό ΦΕΚ δεν προβλέπεται Τεχνική Υπηρεσία. Αυτή ζητήθηκε με την Α΄ τροποποίηση.</t>
        </r>
      </text>
    </comment>
    <comment ref="F99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Υπηρετούν 3, οι 2 εκ των οποίων βάσει του ΦΕΚ 917/4.11.2011</t>
        </r>
      </text>
    </comment>
    <comment ref="F95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Υπηρετούν υπάλληλοι.</t>
        </r>
      </text>
    </comment>
    <comment ref="G58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Μετάταξη από τον κλάδο ΔΕ Αδελφών Νοσοκόμων στον κλάδο ΔΕ Χειριστών Ιατρικών Συσκευών με μεταφορά θέσης
(ΦΕΚ 234/Γ΄/27.2.2013).</t>
        </r>
      </text>
    </comment>
    <comment ref="G67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2 μεταφορές από εσωτερική μετάταξη από τον κλάδο ΔΕ Αδελφών Νοσοκόμων στους κλάδους ΔΕ Χειριστών Ιατρικών Συσκευών και ΠΕ Νοσηλευτικής με μεταφορά θέσης
ΦΕΚ 234/Γ΄/27.2.2014</t>
        </r>
        <r>
          <rPr>
            <sz val="9"/>
            <rFont val="Tahoma"/>
            <family val="2"/>
          </rPr>
          <t xml:space="preserve"> &amp;
ΦΕΚ 428/Γ΄/16.4.2013</t>
        </r>
      </text>
    </comment>
    <comment ref="G105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Μεταφορά 1 προσωποπαγούς θέσης από το Γ.ΑΝ.Α. "Ο ΑΓΙΟΣ ΣΑΒΒΑΣ". 
(ΦΕΚ 1086/Β΄/30.4.2013)
Επιπλέον 6 Προσωποπαγείς </t>
        </r>
        <r>
          <rPr>
            <b/>
            <sz val="9"/>
            <rFont val="Tahoma"/>
            <family val="2"/>
          </rPr>
          <t>(ΦΕΚ?)
432/Γ'/11-05-2015, 531/Γ'/22-05-2013, 689/Γ'/4-8-2010, 1349/21-12-2012, 109/Γ'/16-5-2005, 351/24-03-2014 &amp; 1349/21-12-2012</t>
        </r>
      </text>
    </comment>
    <comment ref="G88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Κατάργηση θέσεων των υπηρετούντων, σύμφωνα με τον Ν.4254/2014 Υποπαρ. ΙΖ2, παρ. Α1, ΦΕΚ 85/Α΄/7.4.2014</t>
        </r>
      </text>
    </comment>
    <comment ref="G95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Κατάργηση θέσεων των υπηρετούντων, σύμφωνα με τον Ν.4254/2014 Υποπαρ. ΙΖ2, παρ. Α1, ΦΕΚ 85/Α΄/7.4.2014</t>
        </r>
      </text>
    </comment>
    <comment ref="L14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3 στο Συμβούλιο προς κρίση</t>
        </r>
      </text>
    </comment>
    <comment ref="L16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1 στο Συμβούλιο προς κρίση</t>
        </r>
      </text>
    </comment>
    <comment ref="L17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3 στο Συμβούλιο προς κρίση &amp; 1 Δεσμευμένη από μετατάξη</t>
        </r>
      </text>
    </comment>
    <comment ref="L18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1 στο Συμβούλιο προς κρίση
</t>
        </r>
      </text>
    </comment>
    <comment ref="L19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2 στο Συμβούλιο προς κρίση</t>
        </r>
      </text>
    </comment>
    <comment ref="L13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1 ΣΤΟ Υ.Υ. ΓΙΑ ΔΙΟΡΙΣΜΟ</t>
        </r>
      </text>
    </comment>
    <comment ref="L21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1 στο Συμβούλιο προς κρίση</t>
        </r>
      </text>
    </comment>
    <comment ref="L23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1 στο Συμβούλιο προς κρίση</t>
        </r>
      </text>
    </comment>
    <comment ref="L27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1 ΣΤΟ Υ.Υ. ΓΙΑ ΔΙΟΡΙΣΜΟ</t>
        </r>
      </text>
    </comment>
    <comment ref="G63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Μεταφορά 5 θέσεων λόγω εσωτερικών μετατάξεων.
ΦΕΚ 1101/Γ΄/15.10.2012 &amp;
ΦΕΚ 428/Γ΄/16.4.2013</t>
        </r>
      </text>
    </comment>
    <comment ref="G64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Μεταφορά 3 θέσεων λόγω εσωτερικών μετατάξεων σε άλλο κλάδο.
ΦΕΚ 1101/Γ΄/15.10.2012 &amp; ΦΕΚ 1486/30-10-2014 
</t>
        </r>
      </text>
    </comment>
    <comment ref="G66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Μεταφορά 2 θέσεων λόγω εσωτερικών μετατάξεων σε άλλο κλάδο.
ΦΕΚ 1101/Γ΄/15.10.2012 
Μεταφορά 3 θέσεων λόγω εσωτερικών μετατάξεων σε άλλο κλάδο.
ΦΕΚ 1486/Γ΄/30.10.2014 
</t>
        </r>
      </text>
    </comment>
    <comment ref="L66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Μία Εκκρεμεί προς πλήρωση μετά από προκύρξη ΑΜΕΑ. 
ΦΕΚ 330/Γ΄/02.3.2011.</t>
        </r>
      </text>
    </comment>
    <comment ref="P66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5 θέσεις δεσμεύονται για μελλοντική προκήρυξη. (1) ΜΕΤΑΤΑΞΗ ΣΕ ΆΛΛΟ ΦΟΡΕΑ ΦΕΚ 604/29-06-16 τ. Γ' - ΔΥΟ (2) ΠΡΟΣΛΗΨΕΙΣ ΦΕΚ 780/25-08-2016 τ.Γ'</t>
        </r>
      </text>
    </comment>
    <comment ref="P67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4 θέσεις δεσμεύονται για μελλοντική προκήρυξη.
 &amp; ΜΕΙΟΝ ΜΙΑ (1) ΜΕΤΑΤΑΞΗ ΣΕ ΆΛΛΟ ΦΟΡΕΑ ΦΕΚ 582/27-6-2016 τ.Γ'</t>
        </r>
      </text>
    </comment>
    <comment ref="L69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2 θέσεις εκκρεμούν προς πλήρωση μετά από προκύρξη ΑΜΕΑ.
ΦΕΚ 330/Γ΄/02.3.2011.</t>
        </r>
      </text>
    </comment>
    <comment ref="G73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Μεταφορά 5 θέσεις που προέρχονται από εσωτερικές μετατάξεις ΦΕΚ 1328/06-10-2014, 1486/30-10-2014 τ. Γ'</t>
        </r>
      </text>
    </comment>
    <comment ref="G93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Αφαιρούνται 2 θέσεις λόγω εσωτερικών μετατάξεων με μεταφορά θέσης ΦΕΚ 1328/06-10-2014τ.Γ' και ΦΕΚ 1486/30-10-2014 τ.Γ'
</t>
        </r>
      </text>
    </comment>
    <comment ref="G106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 </t>
        </r>
        <r>
          <rPr>
            <b/>
            <sz val="9"/>
            <rFont val="Tahoma"/>
            <family val="2"/>
          </rPr>
          <t>ΦΕΚ 1264/Γ'/01-11-2013 &amp; 1086/Β'/30-04-2013</t>
        </r>
      </text>
    </comment>
    <comment ref="G112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Ζητήθηκε με εισήγηση να συμπεριληφθεί στον Οργανισμό.</t>
        </r>
      </text>
    </comment>
    <comment ref="G113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ΦΕΚ 80/29-01-2013</t>
        </r>
      </text>
    </comment>
    <comment ref="G115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ΦΕΚ ΣΥΝΤΑΞΙΟΔΟΤΗΣΕΙΣ 1234/16-09-2014τ.Γ', 495/14-05-2013τ.Γ' &amp; 19/19-01-2015</t>
        </r>
      </text>
    </comment>
    <comment ref="G117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ΦΕΚ 80/29-01-2013, 1323/18-11-2013, 1259/01-11-2013, 430/11-4-2012 &amp; 1089/16-12-2011</t>
        </r>
      </text>
    </comment>
    <comment ref="G119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ΜΕΤΑΤΑΞΕΙΣ </t>
        </r>
        <r>
          <rPr>
            <b/>
            <sz val="9"/>
            <rFont val="Tahoma"/>
            <family val="2"/>
          </rPr>
          <t>ΦΕΚ 808/26-06-2014τ.Γ'</t>
        </r>
      </text>
    </comment>
    <comment ref="G118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ΦΕΚ 670/21-06-2013,  6/14-01-2015 &amp; 1282/24-9-14</t>
        </r>
      </text>
    </comment>
    <comment ref="G120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Ζητήθηκε με εισήγηση να συμπεριληφθεί στον Οργανισμό.</t>
        </r>
      </text>
    </comment>
    <comment ref="G121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ΣΥΝΤΑΞΙΟΔΟΤΗΣΕΙΣ</t>
        </r>
        <r>
          <rPr>
            <b/>
            <sz val="9"/>
            <rFont val="Tahoma"/>
            <family val="2"/>
          </rPr>
          <t>ΦΕΚ 232/24-03-2015 &amp; ΦΕΚ 47/20-01-2014</t>
        </r>
      </text>
    </comment>
    <comment ref="G125" authorId="0">
      <text>
        <r>
          <rPr>
            <b/>
            <sz val="9"/>
            <rFont val="Tahoma"/>
            <family val="2"/>
          </rPr>
          <t>Άννα Αποστολίδου:</t>
        </r>
        <r>
          <rPr>
            <sz val="9"/>
            <rFont val="Tahoma"/>
            <family val="2"/>
          </rPr>
          <t xml:space="preserve">
Ζητήθηκε με εισήγηση να συμπεριληφθεί στον Οργανισμό.</t>
        </r>
      </text>
    </comment>
    <comment ref="G92" authorId="1">
      <text>
        <r>
          <rPr>
            <b/>
            <sz val="8"/>
            <rFont val="Tahoma"/>
            <family val="0"/>
          </rPr>
          <t>user52:</t>
        </r>
        <r>
          <rPr>
            <sz val="8"/>
            <rFont val="Tahoma"/>
            <family val="0"/>
          </rPr>
          <t xml:space="preserve">
ΠΡΟΣΤΙΘΕΤΑΙ ΜΙΑ ΘΕΣΗ ΛΟΓΩ ΕΣΩΤΕΡΙΚΗΣ ΜΕΤΑΤΑΞΗΣ ΜΕ ΜΕΤΑΦΟΡΑ ΘΕΣΗ ΦΕΚ 1328/06-10-2014</t>
        </r>
      </text>
    </comment>
    <comment ref="G46" authorId="1">
      <text>
        <r>
          <rPr>
            <b/>
            <sz val="8"/>
            <rFont val="Tahoma"/>
            <family val="0"/>
          </rPr>
          <t>user52:</t>
        </r>
        <r>
          <rPr>
            <sz val="8"/>
            <rFont val="Tahoma"/>
            <family val="0"/>
          </rPr>
          <t xml:space="preserve">
Προστίθεται μια (1) θέση λόγω εσωτερικής μετάταξης με μεταφορά θέσης ΦΕΚ 1486/30-10-2014 τ.Γ'</t>
        </r>
      </text>
    </comment>
    <comment ref="S51" authorId="1">
      <text>
        <r>
          <rPr>
            <b/>
            <sz val="8"/>
            <rFont val="Tahoma"/>
            <family val="0"/>
          </rPr>
          <t>user52:</t>
        </r>
        <r>
          <rPr>
            <sz val="8"/>
            <rFont val="Tahoma"/>
            <family val="0"/>
          </rPr>
          <t xml:space="preserve">
Μετακίνηση από Γ.Ν. ΑΛΕΞΑΝΔΡΑ</t>
        </r>
      </text>
    </comment>
    <comment ref="S66" authorId="1">
      <text>
        <r>
          <rPr>
            <b/>
            <sz val="8"/>
            <rFont val="Tahoma"/>
            <family val="0"/>
          </rPr>
          <t>user52:</t>
        </r>
        <r>
          <rPr>
            <sz val="8"/>
            <rFont val="Tahoma"/>
            <family val="0"/>
          </rPr>
          <t xml:space="preserve">
ΜΙΑ (1) Κ.Υ.ΓΥΘΕΙΟΥ
 &amp; K.Y.ΟΡΕΣΤΕΙΑΔΑΣ ΕΩΣ 24-07-2016</t>
        </r>
      </text>
    </comment>
    <comment ref="R66" authorId="1">
      <text>
        <r>
          <rPr>
            <b/>
            <sz val="8"/>
            <rFont val="Tahoma"/>
            <family val="0"/>
          </rPr>
          <t>user52:</t>
        </r>
        <r>
          <rPr>
            <sz val="8"/>
            <rFont val="Tahoma"/>
            <family val="0"/>
          </rPr>
          <t xml:space="preserve">
ΤΡΕΙΣ (3) ΛΟΓΩ ΣΥΝΥΠΗΡΕΤΗΣΗΣ</t>
        </r>
      </text>
    </comment>
    <comment ref="S64" authorId="1">
      <text>
        <r>
          <rPr>
            <b/>
            <sz val="8"/>
            <rFont val="Tahoma"/>
            <family val="0"/>
          </rPr>
          <t>user52:</t>
        </r>
        <r>
          <rPr>
            <sz val="8"/>
            <rFont val="Tahoma"/>
            <family val="0"/>
          </rPr>
          <t xml:space="preserve">
1 ΣΤΟ Κ.Υ. ΞΥΛΟΚΑΣΤΡΟ ΕΩΣ 31-12-2015, 1 ΣΤΟ Γ.Ν. ΣΙΣΜΑΝΟΓΛΕΙΟ ΕΩΣ 31-12-2015, 1 ΣΤΟ Γ.Ν.ΑΡΤΑΣ ΕΩΣ 31-12-2015 &amp; 1 ΣΤΟ Γ.Ν. ΑΓΡΙΝΙΟΥ 31-12-2015, </t>
        </r>
      </text>
    </comment>
    <comment ref="C1" authorId="1">
      <text>
        <r>
          <rPr>
            <b/>
            <sz val="8"/>
            <rFont val="Tahoma"/>
            <family val="0"/>
          </rPr>
          <t>user52:</t>
        </r>
        <r>
          <rPr>
            <sz val="8"/>
            <rFont val="Tahoma"/>
            <family val="0"/>
          </rPr>
          <t xml:space="preserve">
</t>
        </r>
      </text>
    </comment>
    <comment ref="R65" authorId="1">
      <text>
        <r>
          <rPr>
            <b/>
            <sz val="8"/>
            <rFont val="Tahoma"/>
            <family val="0"/>
          </rPr>
          <t>user52:</t>
        </r>
        <r>
          <rPr>
            <sz val="8"/>
            <rFont val="Tahoma"/>
            <family val="0"/>
          </rPr>
          <t xml:space="preserve">
ΑΠΌ ΤΚ.Υ. ΛΟΥΤΡΑΚΙΟΥ ΛΟΓΩ ΣΥΝΥΠΗΡΕΤΗΣΗΣ ΚΑΙ ΑΠΌ Κ.Υ.ΙΕΡΑΠΕΤΡΑΣ</t>
        </r>
      </text>
    </comment>
    <comment ref="S67" authorId="1">
      <text>
        <r>
          <rPr>
            <b/>
            <sz val="8"/>
            <rFont val="Tahoma"/>
            <family val="0"/>
          </rPr>
          <t>user52:</t>
        </r>
        <r>
          <rPr>
            <sz val="8"/>
            <rFont val="Tahoma"/>
            <family val="0"/>
          </rPr>
          <t xml:space="preserve">
ΜΙΑ (1) Κ.Υ. ΑΣΤΑΚΟΥ ΕΩΣ 29-6-2016
ΜΙΑ (1) ΣΤΟ Γ.Ν. ΑΛΕΞΑΝΔΡΑ
</t>
        </r>
      </text>
    </comment>
    <comment ref="R76" authorId="2">
      <text>
        <r>
          <rPr>
            <b/>
            <sz val="10"/>
            <rFont val="Tahoma"/>
            <family val="0"/>
          </rPr>
          <t>prosopiko8:</t>
        </r>
        <r>
          <rPr>
            <sz val="10"/>
            <rFont val="Tahoma"/>
            <family val="0"/>
          </rPr>
          <t xml:space="preserve">
ΑΠΟΣΠΑΣΗ ΣΤΟ Γ.Ν.Α "Ο ΕΥΑΓΓΕΛΙΣΜΟΣ ΟΦΘΑΛΜΙΑΤΡΕΙΟ ΑΘΗΝΩΝ ΠΟΛΥΚΛΙΝΙΚΗ" ΕΩΣ 31-03-2017</t>
        </r>
      </text>
    </comment>
    <comment ref="G80" authorId="2">
      <text>
        <r>
          <rPr>
            <b/>
            <sz val="10"/>
            <rFont val="Tahoma"/>
            <family val="0"/>
          </rPr>
          <t>prosopiko8:</t>
        </r>
        <r>
          <rPr>
            <sz val="10"/>
            <rFont val="Tahoma"/>
            <family val="0"/>
          </rPr>
          <t xml:space="preserve">
Μια μεταφορά θέσης σε κλάδο ΠΕ Διοικητικού-Λογιστικού ΦΕΚ 1328/6-10-2014 τ. Γ'</t>
        </r>
      </text>
    </comment>
    <comment ref="P17" authorId="2">
      <text>
        <r>
          <rPr>
            <b/>
            <sz val="10"/>
            <rFont val="Tahoma"/>
            <family val="0"/>
          </rPr>
          <t>prosopiko8:</t>
        </r>
        <r>
          <rPr>
            <sz val="10"/>
            <rFont val="Tahoma"/>
            <family val="0"/>
          </rPr>
          <t xml:space="preserve">
1 ΠΑΡΑΙΤΗΣΗ</t>
        </r>
      </text>
    </comment>
    <comment ref="G107" authorId="2">
      <text>
        <r>
          <rPr>
            <b/>
            <sz val="10"/>
            <rFont val="Tahoma"/>
            <family val="0"/>
          </rPr>
          <t>prosopiko8:</t>
        </r>
        <r>
          <rPr>
            <sz val="10"/>
            <rFont val="Tahoma"/>
            <family val="0"/>
          </rPr>
          <t xml:space="preserve">
ΦΕΚ 1264/Γ'/01-11-2013</t>
        </r>
      </text>
    </comment>
    <comment ref="G108" authorId="2">
      <text>
        <r>
          <rPr>
            <b/>
            <sz val="10"/>
            <rFont val="Tahoma"/>
            <family val="0"/>
          </rPr>
          <t>prosopiko8:</t>
        </r>
        <r>
          <rPr>
            <sz val="10"/>
            <rFont val="Tahoma"/>
            <family val="0"/>
          </rPr>
          <t xml:space="preserve">
ΦΕΚ1462/Γ'/16-12-2013</t>
        </r>
      </text>
    </comment>
    <comment ref="R73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2 ΑΠΟΣΠΑΣΗ ΥΠΟΥΡΓΕΙΟ ΟΙΚΟΝΟΜΙΑΣ &amp; 1 ΔΙΟΙΚΗΤΗΣ ΣΤΟ Γ.Ν. ΒΟΥΛΑΣ ΦΕΚ 274/31-05-2016 τα. Υ.Ο.Δ.Δ.</t>
        </r>
      </text>
    </comment>
    <comment ref="P57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ΜΙΑ (1) ΜΕΤΑΤΑΞΗ ΣΕ ΆΛΛΟ ΦΟΡΕΑ</t>
        </r>
      </text>
    </comment>
    <comment ref="S57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ΔΥΟ (2) ΜΕΤΑΚΙΝΗΣΕΙΣ</t>
        </r>
      </text>
    </comment>
    <comment ref="S44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ΜΑΙ (1) ΜΕΤΑΚΙΝΗΣΗΣΤΟ ΝΟΣΟΚΟΜΕΙΟ Γ.Ν. ΙΠΠΟΚΡΑΤΕΙΟ</t>
        </r>
      </text>
    </comment>
    <comment ref="P80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ΜΙΑ (1) ΜΕΤΑΤΑΞΗ ΣΕ ΑΝΩΤΕΡΗ ΚΑΤΗΓΟΡΙΑ 1175/18-11-2015</t>
        </r>
      </text>
    </comment>
    <comment ref="S17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ΜΙΑ (1) ΜΕΤΑΚΙΝΗΣΗ ΣΤΟ ΝΟΣΟΚΟΜΕΙΟ</t>
        </r>
      </text>
    </comment>
    <comment ref="P69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ΜΙΑ (1) ΠΡΟΣΛΗΨΗ ΦΕΚ 629/6-7-2016 τ.Γ' ΜΕΤΑΤΑΞΗ ΣΕ ΑΝΩΤΕΡΩ ΚΛΑΔΟ ΦΕΚ 49/28-01-2016 τ. Γ' </t>
        </r>
      </text>
    </comment>
    <comment ref="P94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ΜΕΤΑΤΑΞΗ ΣΕ ΑΝΩΤΕΡΩ ΚΛΑΔΟ ΦΕΚ 49/28-01-2016 τ. Γ'</t>
        </r>
      </text>
    </comment>
    <comment ref="P77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ΣΥΝΤΑΞΙΟΔΟΤΗΣΗ
ΦΕΚ 247/Γ'/18-03-2016</t>
        </r>
      </text>
    </comment>
    <comment ref="P64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2 ΜΕΤΑΤΑΞΕΙΣ</t>
        </r>
      </text>
    </comment>
    <comment ref="S117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μια (1) ΑΠΌΣΠΑΣΗ ΣΤΟ Κ.Υ. ΦΙΛΙΑΤΕΣ</t>
        </r>
      </text>
    </comment>
    <comment ref="S16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1 METAKINHSH</t>
        </r>
      </text>
    </comment>
    <comment ref="S27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1 ΜΕΤΑΚΙΝΗΣΗ</t>
        </r>
      </text>
    </comment>
    <comment ref="S18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1 ΜΕΤΑΚΙΝΗΣΗ</t>
        </r>
      </text>
    </comment>
    <comment ref="I109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1 ΠΡΟΣΛΗΨΗ</t>
        </r>
      </text>
    </comment>
    <comment ref="I105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1 ΠΡΟΣΛΗΨΗ</t>
        </r>
      </text>
    </comment>
    <comment ref="P9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1 ΠΡΟΣΛΗΨΗ</t>
        </r>
      </text>
    </comment>
    <comment ref="P86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ΜΕΤΑΤΑΞΗ ΣΤΟ Γ.Ν.ΚΥΠΑΡΙΣΣΙΣΑΣ ΦΕΚ 335/11-04-2016 τ.Γ'</t>
        </r>
      </text>
    </comment>
    <comment ref="P25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ΣΥΝΤΑΞΙΟΔΟΤΗΣΗ</t>
        </r>
      </text>
    </comment>
    <comment ref="R69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ΜΙΑ (1) ΑΠΌ Γ.Ν. ΑΛΕΞΑΝΔΡΟΥΠΟΛΗΣ</t>
        </r>
      </text>
    </comment>
    <comment ref="S94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ΜΙΑ (1) ΜΕΤΑΚΙΝΗΣΗ ΑΠΌ ΤΟ Γ.Ν. ΑΜΑΛΙΑ ΦΛΕΜΙΓΚ</t>
        </r>
      </text>
    </comment>
    <comment ref="R44" authorId="1">
      <text>
        <r>
          <rPr>
            <b/>
            <sz val="8"/>
            <rFont val="Tahoma"/>
            <family val="0"/>
          </rPr>
          <t>user52:</t>
        </r>
        <r>
          <rPr>
            <sz val="8"/>
            <rFont val="Tahoma"/>
            <family val="0"/>
          </rPr>
          <t xml:space="preserve">
ΜΙΑ (1) ΣΤΟ ΣΕΥΠΠ
ΜΙΑ (1) ΑΠΌ ΠΑΜΜΑΚΑΡΙΣΤΟ
</t>
        </r>
      </text>
    </comment>
    <comment ref="L15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 ΜΙΑ (1) ΣΤΟ ΣΥΜΒΟΥΛΙΟ ΠΡΟΣ ΚΡΙΣΗ</t>
        </r>
      </text>
    </comment>
    <comment ref="L26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ΜΙΑ (1) ΕΚΚΡΕΜΕΙ ΣΤΟ Υ.Υ.</t>
        </r>
      </text>
    </comment>
    <comment ref="L20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ΜΙΑ (1) ΔΕΣΜΕΥΜΕΝΗ ΑΠΌ ΜΕΤΑΤΑΞΗ</t>
        </r>
      </text>
    </comment>
    <comment ref="L65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1 ΔΕΣΜΕΥΜΕΝΗ ΑΠΌ ΜΕΤΑΤΑΞΗ</t>
        </r>
      </text>
    </comment>
    <comment ref="L67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20 ΔΕΣΜΕΥΜΕΝΕΣ ΠΡΟΚΗΡΥΞΕΙΣ</t>
        </r>
      </text>
    </comment>
    <comment ref="L73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ΜΙΑ (1) ΔΕΣΜΕΥΜΕΝ1</t>
        </r>
      </text>
    </comment>
    <comment ref="L76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ΜΙΑ (1) ΔΕΣΜΕΥΜΕΝΗ</t>
        </r>
      </text>
    </comment>
    <comment ref="L77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ΜΙΑ (1) ΔΕΣΜΕΥΜΕΝΗ</t>
        </r>
      </text>
    </comment>
    <comment ref="L80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ΤΡΕΙΣ (3 ΔΕΣΜΕΥΜΕΝΕΣ</t>
        </r>
      </text>
    </comment>
    <comment ref="L85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ΜΙΑ (1) ΔΕΣΜΕΥΜΕΝΗ</t>
        </r>
      </text>
    </comment>
    <comment ref="L94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ΜΙΑ (1) ΔΕΣΜΕΥΜΕΝΗ</t>
        </r>
      </text>
    </comment>
    <comment ref="R80" authorId="2">
      <text>
        <r>
          <rPr>
            <b/>
            <sz val="10"/>
            <rFont val="Tahoma"/>
            <family val="0"/>
          </rPr>
          <t>prosopiko8:</t>
        </r>
        <r>
          <rPr>
            <sz val="10"/>
            <rFont val="Tahoma"/>
            <family val="0"/>
          </rPr>
          <t xml:space="preserve">
ΑΠΟΣΠΑΣΗ ΣΤΟ Γ.Ν.Α "Ο ΕΥΑΓΓΕΛΙΣΜΟΣ ΟΦΘΑΛΜΙΑΤΡΕΙΟ ΑΘΗΝΩΝ ΠΟΛΥΚΛΙΝΙΚΗ" ΕΩΣ 31-03-2017</t>
        </r>
      </text>
    </comment>
    <comment ref="L57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ΔΕΣΜΕΥΜΕΝΕΣ ΑΠΌ ΠΡΟΚΗΡΥΞΗ</t>
        </r>
      </text>
    </comment>
    <comment ref="L56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ΔΕΣΜΕΥΜΕΝΕΣ ΑΠΌ ΠΡΟΚΗΡΥΞΗ</t>
        </r>
      </text>
    </comment>
    <comment ref="L52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ΔΕΣΜΕΥΜΕΝΕΣ ΑΠΌ ΠΡΟΚΗΡΥΞΗ</t>
        </r>
      </text>
    </comment>
    <comment ref="L53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ΔΕΣΜΕΥΜΕΝΕΣ ΑΠΌ ΠΡΟΚΗΡΥΞΗ</t>
        </r>
      </text>
    </comment>
    <comment ref="M86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ΜΙΑ (1) ΜΕΤΑΤΑΞΗ ΣΕ ΆΛΛΟ ΦΟΡΕΑ</t>
        </r>
      </text>
    </comment>
    <comment ref="G122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ΜΕΤΑΤΑΞΗ ΣΕ ΆΛΛΟ ΦΟΡΕΑ ΦΕΚ 466/26-05-2016 τ. Γ'</t>
        </r>
      </text>
    </comment>
    <comment ref="P65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ΔΥΟ (2) ΜΕΤΑΤΑΞΕΙΣ ΦΕΚ 536/13-06-2016 τ. Γ''</t>
        </r>
      </text>
    </comment>
    <comment ref="P52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ΔΥΟ (2) ΜΕΤΑΤΑΞΕΙΣ ΣΕ ΑΝΩΤΕΡΗ ΚΑΤΗΓΟΡΙΑ ΦΕΚ 639/7-7-16 &amp; 629/6-7-2016 τ. Γ'</t>
        </r>
      </text>
    </comment>
    <comment ref="P73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ΠΡΟΣΛΗΨΗ ΦΕΚ 629/6-7-2016 τ.Γ' ΜΕΤΑΤΑΞΗ ΣΕ ΑΝΩΤΕΡΗ ΚΑΤΗΓΟΡΙΑ ΜΙΑ (1) 629/6-7-16 τ. Γ'</t>
        </r>
      </text>
    </comment>
    <comment ref="P46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ΜΙΑ (1) ΜΕΤΑΤΑΞΗ ΣΕ ΑΝΩΤΕΡΗ ΚΑΤΗΓΟΡΙΑ ΦΕΚ 639/7-7-2016</t>
        </r>
      </text>
    </comment>
    <comment ref="K65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ΜΕΤΑΤΑΞΗ ΣΕ ΑΛΛΟΦΟΡΕΑ ΜΕ ΜΤΑΦΟΡΑ ΤΗΣ ΘΕΣΗΣ</t>
        </r>
      </text>
    </comment>
    <comment ref="P44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1 ΠΡΟΣΛΗΨΗ ΦΕΚ 658/13-7-16 τ.Γ'</t>
        </r>
      </text>
    </comment>
    <comment ref="S86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Γ.Ν.Α.ΑΛΕΞΑΝΔΡΑ</t>
        </r>
      </text>
    </comment>
    <comment ref="R64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ΑΠΟΣΠΑΣΗ ΣΤΟ Γ.Ν. ΑΡΤΑ</t>
        </r>
      </text>
    </comment>
    <comment ref="R67" authorId="1">
      <text>
        <r>
          <rPr>
            <b/>
            <sz val="8"/>
            <rFont val="Tahoma"/>
            <family val="0"/>
          </rPr>
          <t>user52:</t>
        </r>
        <r>
          <rPr>
            <sz val="8"/>
            <rFont val="Tahoma"/>
            <family val="0"/>
          </rPr>
          <t xml:space="preserve">
ΤΡΕΙΣ (3) ΛΟΓΩ ΣΥΝΥΠΗΡΕΤΗΣΗΣ</t>
        </r>
      </text>
    </comment>
    <comment ref="R122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μια (1) ΑΠΟΣΠΑΣΗ 1Η Υ.ΠΕ. ΑΤΤΙΚΗΣ &amp; 1 ΑΠΟΣΠΑΣΗ στην ΕΣΔΥ&amp; 1 ΑΠΟΣΠΑΣΗ ΣΕ ΠΟΛΙΤΙΚΟ ΓΡΑΦΕΙΟ</t>
        </r>
      </text>
    </comment>
    <comment ref="S122" authorId="2">
      <text>
        <r>
          <rPr>
            <b/>
            <sz val="8"/>
            <rFont val="Tahoma"/>
            <family val="0"/>
          </rPr>
          <t>prosopiko8:</t>
        </r>
        <r>
          <rPr>
            <sz val="8"/>
            <rFont val="Tahoma"/>
            <family val="0"/>
          </rPr>
          <t xml:space="preserve">
ΣΤΟ Γ.Ν. Α. ΑΛΕΞΑΝΔΡΑ</t>
        </r>
      </text>
    </comment>
  </commentList>
</comments>
</file>

<file path=xl/sharedStrings.xml><?xml version="1.0" encoding="utf-8"?>
<sst xmlns="http://schemas.openxmlformats.org/spreadsheetml/2006/main" count="351" uniqueCount="148">
  <si>
    <t>ΕΙΔΙΚΟΤΗΤΑ</t>
  </si>
  <si>
    <t>ΟΥΡΟΛΟΓΙΑΣ</t>
  </si>
  <si>
    <t>ΑΝΑΙΣΘΗΣΙΟΛΟΓΙΑΣ</t>
  </si>
  <si>
    <t>ΑΚΤΙΝΟΔΙΑΓΝΩΣΤΙΚΗΣ</t>
  </si>
  <si>
    <t>ΠΑΘΟΛΟΓΙΚΗΣ ΑΝΑΤΟΜΙΚΗΣ</t>
  </si>
  <si>
    <t>ΣΥΝΟΛΟ</t>
  </si>
  <si>
    <t>ΠΡΟΣΩΠΙΚΟ</t>
  </si>
  <si>
    <t>ΙΑΤΡΙΚΟ</t>
  </si>
  <si>
    <t xml:space="preserve">ΙΑΤΡΙΚΟ </t>
  </si>
  <si>
    <t>ΕΠΙΣΤΗΜΟΝΙΚΟ - ΠΑΡΑΪΑΤΡΙΚΟ</t>
  </si>
  <si>
    <t>ΠΕ</t>
  </si>
  <si>
    <t>ΚΑΤΗΓΟΡΙΑ</t>
  </si>
  <si>
    <t>ΝΟΣΟΚΟΜΕΙΑΚΩΝ ΦΑΡΜΑΚΟΠΟΙΩΝ</t>
  </si>
  <si>
    <t>ΤΕ</t>
  </si>
  <si>
    <t>ΤΕΧΝΟΛΟΓΙΑΣ ΤΡΟΦΙΜΩΝ</t>
  </si>
  <si>
    <t>ΔΙΑΙΤΟΛΟΓΩΝ</t>
  </si>
  <si>
    <t>ΚΟΙΝΩΝΙΚΗΣ ΕΡΓΑΣΙΑΣ</t>
  </si>
  <si>
    <t>ΦΥΣΙΚΟΘΕΡΑΠΕΙΑΣ</t>
  </si>
  <si>
    <t>ΤΕΧΝΟΛΟΓΩΝ ΙΑΤΡΙΚΩΝ ΕΡΓΑΣΤΗΡΙΩΝ</t>
  </si>
  <si>
    <t>ΔΕ</t>
  </si>
  <si>
    <t>ΒΟΗΘΩΝ ΦΑΡΜΑΚΕΙΟΥ</t>
  </si>
  <si>
    <t>ΝΟΣΗΛΕΥΤΙΚΟ</t>
  </si>
  <si>
    <t>ΠΑΡΑΪΑΤΡΙΚΟ</t>
  </si>
  <si>
    <t>ΒΟΗΘΩΝ ΝΟΣΗΛΕΥΤΗ</t>
  </si>
  <si>
    <t>ΥΕ</t>
  </si>
  <si>
    <t>ΔΙΟΙΚΗΤΙΚΟ</t>
  </si>
  <si>
    <t>ΔΙΟΙΚΗΤΙΚΟΥ - ΟΙΚΟΝΟΜΙΚΟΥ</t>
  </si>
  <si>
    <t>ΠΛΗΡΟΦΟΡΙΚΗΣ</t>
  </si>
  <si>
    <t>ΔΙΟΙΚΗΣΗΣ ΜΟΝΑΔΩΝ ΥΓΕΙΑΣ &amp; ΠΡΟΝΟΙΑΣ</t>
  </si>
  <si>
    <t>ΒΙΒΛΙΟΘΗΚΟΝΟΜΙΑΣ</t>
  </si>
  <si>
    <t>ΤΗΛΕΦΩΝΗΤΩΝ</t>
  </si>
  <si>
    <t>ΕΡΓΑΤΩΝ</t>
  </si>
  <si>
    <t>ΔΙΚΗΓΟΡΟΥ</t>
  </si>
  <si>
    <t>ΤΕΧΝΙΚΟ</t>
  </si>
  <si>
    <t>ΕΜΜΙΣΘΗ ΕΝΤΟΛΗ</t>
  </si>
  <si>
    <t>ΓΕΝΙΚΟ</t>
  </si>
  <si>
    <t>ΣΥΝΟΛΟ ΠΡΟΣΩΠΟΠΑΓΩΝ &amp; ΙΔΑΧ</t>
  </si>
  <si>
    <t>ΠΡΟΣΩΠΟΠΑΓΕΙΣ - ΙΔΑΧ</t>
  </si>
  <si>
    <t>ΠΑΘΟΛΟΓΙΑΣ</t>
  </si>
  <si>
    <t>ΓΑΣΤΡΕΝΤΕΡΟΛΟΓΙΑΣ</t>
  </si>
  <si>
    <t>ΕΝΔΟΚΡΙΝΟΛΟΓΙΑΣ</t>
  </si>
  <si>
    <t>ΚΥΤΤΑΡΟΛΟΓΙΑΣ</t>
  </si>
  <si>
    <t>ΚΑΡΔΙΟΛΟΓΙΑΣ</t>
  </si>
  <si>
    <t>ΓΕΝΙΚΗΣ ΧΕΙΡΟΥΡΓΙΚΗΣ</t>
  </si>
  <si>
    <t xml:space="preserve">ΧΗΜΙΚΩΝ - ΒΙΟΧΗΜΙΚΩΝ - ΒΙΟΛΟΓΩΝ </t>
  </si>
  <si>
    <t xml:space="preserve">ΨΥΧΟΛΟΓΩΝ </t>
  </si>
  <si>
    <t xml:space="preserve">ΝΟΣΗΛΕΥΤΙΚΗΣ </t>
  </si>
  <si>
    <t>ΜΑΙΕΥΤΙΚΗΣ</t>
  </si>
  <si>
    <t>ΠΡΟΣΩΠΙΚΟΥ Η/Υ</t>
  </si>
  <si>
    <t xml:space="preserve">ΔΙΟΙΚΗΤΙΚΩΝ ΓΡΑΜΜΑΤΕΩΝ </t>
  </si>
  <si>
    <t>ΑΙΜΑΤΟΛΟΓΙΑΣ ή ΙΑΤΡΙΚΗΣ ΒΙΟΠΑΘΟΛΟΓΙΑΣ ή ΠΑΘΟΛΟΓΙΑΣ</t>
  </si>
  <si>
    <t>Στοιχεία προσωπικού όπως αποτυπώνονται στους Οργανισμούς και τις Τροποποιήσεις τους.</t>
  </si>
  <si>
    <t>ΜΑΓΕΙΡΩΝ</t>
  </si>
  <si>
    <t xml:space="preserve">ΒΟΗΘΩΝ ΙΑΤΡΙΚΩΝ και ΒΙΟΛΟΓΙΚΩΝ ΕΡΓΑΣΤΗΡΙΩΝ  </t>
  </si>
  <si>
    <t>ΧΕΙΡΙΣΤΩΝ ΙΑΤΡΙΚΩΝ ΣΥΣΚΕΥΩΝ</t>
  </si>
  <si>
    <t>ΡΑΔΙΟΛΟΓΙΑΣ - ΑΚΤΙΝΟΛΟΓΙΑΣ</t>
  </si>
  <si>
    <t>ΜΑΙΕΥΤΙΚΗΣ - ΓΥΝΑΙΚΟΛΟΓΙΑΣ</t>
  </si>
  <si>
    <t>ΙΑΤΡΙΚΗΣ ΒΙΟΠΑΘΟΛΟΓΙΑΣ ή ΑΙΜΑΤΟΛΟΓΙΑΣ</t>
  </si>
  <si>
    <t>ΑΙΜΑΤΟΛΟΓΙΑΣ ή ΙΑΤΡΙΚΗΣ ΒΙΟΠΑΘΟΛΟΓΙΑΣ ή ΠΑΙΔΙΑΤΡΙΚΗΣ ή ΠΑΘΟΛΟΓΙΑΣ</t>
  </si>
  <si>
    <t>ΔΗΜΟΣΙΑΣ ΥΓΙΕΙΝΗΣ</t>
  </si>
  <si>
    <t>ΟΔΗΓΩΝ</t>
  </si>
  <si>
    <t>ΠΑΙΔΙΑΤΡΙΚΗΣ</t>
  </si>
  <si>
    <t>ΙΑΤΡΙΚΗΣ ΒΙΟΠΑΘΟΛΟΓΙΑΣ</t>
  </si>
  <si>
    <t>ΟΔΟΝΤΙΑΤΡΙΚΗΣ</t>
  </si>
  <si>
    <t>ΣΤΑΤΙΣΤΙΚΗΣ</t>
  </si>
  <si>
    <t>ΦΥΛΑΚΩΝ - ΝΥΧΤΟΦΥΛΑΚΩΝ</t>
  </si>
  <si>
    <t>ΟΔΟΝΤΙΑΤΡΙΚΗΣ ΠΡΟΣΩΠΟΠΑΓΕΙΣ</t>
  </si>
  <si>
    <t>ΠΑΘΟΛΟΓΙΑΣ ή ΠΑΙΔΙΑΤΡΙΚΗΣ (με την εξειδίκευση που προβλέπεται από τις διατάξεις του Π.Δ.161/2001 για την εξειδίκευση στη Λοιμωξιολογία)</t>
  </si>
  <si>
    <t>ΠΑΙΔΟΧΕΙΡΟΥΡΓΙΚΗΣ</t>
  </si>
  <si>
    <t>ΨΥΧΙΑΤΡΙΚΗΣ</t>
  </si>
  <si>
    <t>ΕΠΙΣΚΕΠΤΩΝ -ΤΡΙΩΝ ΥΓΕΙΑΣ</t>
  </si>
  <si>
    <t>ΒΡΕΦΟΚΟΜΩΝ - ΠΑΙΔΟΚΟΜΩΝ</t>
  </si>
  <si>
    <t>ΔΙΟΙΚΗΤΙΚΟΥ - ΛΟΓΙΣΤΙΚΟΥ</t>
  </si>
  <si>
    <t>ΠΡΟΣΩΠΙΚΟΥ ΑΣΦΑΛΕΙΑΣ</t>
  </si>
  <si>
    <t>ΚΤΗΝΙΑΤΡΩΝ ΠΡΟΣΩΠΟΠΑΓΕΙΣ</t>
  </si>
  <si>
    <t>ΠΑΘΟΛΟΓΙΑΣ - ΟΓΚΟΛΟΓΙΑΣ</t>
  </si>
  <si>
    <t>ΠΑΘΟΛΟΓΙΑΣ ή ΠΝΕΥΜΟΝΟΛΟΓΙΑΣ - ΦΥΜΑΤΙΟΛΟΓΙΑΣ ή ΑΝΑΙΣΘΗΣΙΟΛΟΓΙΑΣ ή ΚΑΡΔΙΟΛΟΓΙΑΣ ή ΧΕΙΡΟΥΡΓΙΚΗΣ (για ΜΕΘ / ΜΑΦ)</t>
  </si>
  <si>
    <t>ΓΕΝΙΚΗΣ ΧΕΙΡΟΥΡΓΙΚΗΣ (με εξειδίκευση στο αντικείμενο των παθήσεων μαστού)</t>
  </si>
  <si>
    <t>ΓΕΝΕΤΙΚΗΣ</t>
  </si>
  <si>
    <t>ΠΛΑΣΤΙΚΗΣ ΧΕΙΡΟΥΡΓΙΚΗΣ</t>
  </si>
  <si>
    <t>ΔΕΡΜΑΤΟΛΟΓΙΑΣ</t>
  </si>
  <si>
    <t>ΦΥΣΙΚΗΣ ΤΗΣ ΙΑΤΡΙΚΗΣ - ΑΚΤΙΝΟΦΥΣΙΚΗΣ</t>
  </si>
  <si>
    <t xml:space="preserve">ΟΡΓΑΝΙΣΜΟΣ ΥΑ ΥΑ Υ4α/112165 ΦΕΚ 3285/ 10.12.2012 </t>
  </si>
  <si>
    <r>
      <t xml:space="preserve">Μεταφορές θέσεων, εσωτερικές μετατάξεις με μεταφορά θέσης, κ.τ.λ.  </t>
    </r>
    <r>
      <rPr>
        <b/>
        <sz val="9"/>
        <color indexed="10"/>
        <rFont val="Arial"/>
        <family val="2"/>
      </rPr>
      <t>2015</t>
    </r>
  </si>
  <si>
    <r>
      <t>Μεταφορές θέσεων, εσωτερικές μετατάξεις με μεταφορά θέσης, κ.τ.λ.  από 10ο_</t>
    </r>
    <r>
      <rPr>
        <b/>
        <sz val="8"/>
        <color indexed="10"/>
        <rFont val="Arial"/>
        <family val="2"/>
      </rPr>
      <t>2012</t>
    </r>
    <r>
      <rPr>
        <b/>
        <sz val="7"/>
        <color indexed="10"/>
        <rFont val="Arial"/>
        <family val="2"/>
      </rPr>
      <t xml:space="preserve"> έως 12ο_</t>
    </r>
    <r>
      <rPr>
        <b/>
        <sz val="8"/>
        <color indexed="10"/>
        <rFont val="Arial"/>
        <family val="2"/>
      </rPr>
      <t>2014</t>
    </r>
  </si>
  <si>
    <t>ΚΕΝΕΣ ΟΡΓΑΝΙΚΕΣ</t>
  </si>
  <si>
    <t>ΔΕΣΜΕΥΜΕΝΕΣ από υπηρετούντες ΙΔΑΧ κ.τ.λ.</t>
  </si>
  <si>
    <r>
      <t xml:space="preserve">ΠΡΑΓΜΑΤΙΚΑ ΚΕΝΕΣ                     </t>
    </r>
    <r>
      <rPr>
        <b/>
        <sz val="7"/>
        <color indexed="14"/>
        <rFont val="Arial"/>
        <family val="2"/>
      </rPr>
      <t>(Κενές Οργανικές + Καλυμμένες από Προκήρυξη + Δεσμευμένες)</t>
    </r>
  </si>
  <si>
    <t>ΥΠΗΡΕΤΟΥΝΤΕΣ ΣΕ ΟΡΓΑΝΙΚΕΣ</t>
  </si>
  <si>
    <t>ΥΠΗΡΕΤΟΥΝΤΕΣ Ι.Δ.Ο.Χ.</t>
  </si>
  <si>
    <t>ΑΠΟΣΠΑΣΜΕΝΟΙ ΠΡΟΣ/ΑΠΌ</t>
  </si>
  <si>
    <t>ΜΕΤΑΚΙΝΗΣΕΙΣ ΠΡΟΣ/ΑΠΌ</t>
  </si>
  <si>
    <r>
      <t xml:space="preserve">ΠΡΑΓΜΑΤΙΚΑ ΥΠΗΡΕΤΟΥΝΤΕΣ </t>
    </r>
    <r>
      <rPr>
        <b/>
        <sz val="7"/>
        <color indexed="14"/>
        <rFont val="Arial"/>
        <family val="2"/>
      </rPr>
      <t>(Καλυμμένες Οργανικές + ΙΔΟΧ + Αποσπασμένοι - Μετακινήσεις)</t>
    </r>
  </si>
  <si>
    <t>ΣΗΜΕΙΩΣΕΙΣ</t>
  </si>
  <si>
    <t>ΕΙΔΙΚΕΣ ΘΕΣΕΙΣ</t>
  </si>
  <si>
    <t>ΔΙΟΙΚΗΤΗΣ</t>
  </si>
  <si>
    <t>ΑΝΑΠΛΗΡΩΤΗΣ ΔΙΟΙΚΗΤΗΣ</t>
  </si>
  <si>
    <t>ΕΙΔΙΚΟ ΕΠΙΣΤΗΜΟΝΙΚΟ ΠΡΟΣΩΠΙΚΟ (ΙΔΟΧ 1 Έτους) (αρθ. 7, παρ. 10, ν. 3529/2005)</t>
  </si>
  <si>
    <t>ΙΑΤΡΙΚΟ ΠΡΟΣΩΠΙΚΟ</t>
  </si>
  <si>
    <t>ΤΕΧΝΙΚΟ ΠΡΟΣΩΠΙΚΟ</t>
  </si>
  <si>
    <t>ΜΕ ΕΜΜΙΣΘΗ ΕΝΤΟΛΗ</t>
  </si>
  <si>
    <t>ΔΙΟΙΚΗΤΙΚΟ ΠΡΟΣΩΠΙΚΟ</t>
  </si>
  <si>
    <t>ΝΟΣΗΛΕΥΤΙΚΟ ΠΡΟΣΩΠΙΚΟ</t>
  </si>
  <si>
    <t>ΛΟΙΠΟ ΠΡΟΣΩΠΙΚΟ ΙΑΤΡΙΚΗΣ ΥΠΗΡΕΣΙΑΣ</t>
  </si>
  <si>
    <t>ΠΛΗΡΟΥΣ &amp; ΑΠΟΚΛΕΙΣΤΙΚΗΣ ΑΠΑΣΧΟΛΗΣΗΣ</t>
  </si>
  <si>
    <t>ΠΑΡΑΤΗΡΗΣΕΙΣ ΜΕΤΑ ΤΗΝ ΕΠΕΞΕΡΓΑΣΙΑ σε σύγκριση με τον άλλο πίνακα του Σεπτεμβρίου 2014 (αρ. πρωτ. ΕΛΕΝΑ ΒΕΝΙΖΕΛΟΥ 11567/8.9.2014)</t>
  </si>
  <si>
    <t>Ήδη ΔΕΣΜΕΥΜΕΝΕΣ από προκήρυξη</t>
  </si>
  <si>
    <t>ΓΑΣΤΡΕΝΤΕΡΟΛΟΓΙΑΣ   (ΙΔΑΧ)</t>
  </si>
  <si>
    <t>ΕΝΔΟΚΡΙΝΟΛΟΓΙΑΣ   (ΠΡΟΣΩΠΟΠΑΓΕΙΣ)</t>
  </si>
  <si>
    <t>ΜΑΙΕΥΤΙΚΗΣ - ΓΥΝΑΙΚΟΛΟΓΙΑΣ   (ΙΔΑΧ)</t>
  </si>
  <si>
    <t>ΜΑΙΕΥΤΙΚΗΣ - ΓΥΝΑΙΚΟΛΟΓΙΑΣ   (ΠΡΟΣΩΠΟΠΑΓΕΙΣ)</t>
  </si>
  <si>
    <t>ΒΙΟΧΗΜΙΚΩΝ   (ΙΔΑΧ)</t>
  </si>
  <si>
    <t>ΑΔΕΛΦΩΝ ΝΟΣΟΚΟΜΩΝ   (ΠΡΟΣΩΠΟΠΑΓΕΙΣ)</t>
  </si>
  <si>
    <t>ΔΙΟΙΚΗΤΙΚΩΝ ΓΡΑΜΜΑΤΕΩΝ (ΔΙΟΙΚΗΤΙΚΟΥ - ΛΟΓΙΣΤΙΚΟΥ)   (ΙΔΑΧ)</t>
  </si>
  <si>
    <t>ΠΡΑΚΤΙΚΩΝ ΑΔΕΛΦΩΝ ΝΟΣΟΚΟΜΩΝ   (ΠΡΟΣΩΠΟΠΑΓΕΙΣ)</t>
  </si>
  <si>
    <t>ΤΕΧΝΟΛΟΓΩΝ ΙΑΤΡΙΚΩΝ ΕΡΓΑΣΤΗΡΙΩΝ   (ΠΡΟΣΩΠΟΠΑΓΕΙΣ)</t>
  </si>
  <si>
    <t>ΒΟΗΘΩΝ ΙΑΤΡΙΚΩΝ ΚΑΙ ΒΙΟΛΟΓΙΚΩΝ ΕΡΓΑΣΤΗΡΙΩΝ    (ΠΡΟΣΩΠΟΠΑΓΕΙΣ)</t>
  </si>
  <si>
    <t>ΤΡΑΥΜΑΤΙΟΦΟΡΕΩΝ   (ΠΡΟΣΩΠΟΠΑΓΕΙΣ)</t>
  </si>
  <si>
    <t xml:space="preserve">ΒΟΗΘΗΤΙΚΟΥ ΥΓΕΙΟΝΟΜΙΚΟΥ ΠΡΟΣΩΠΙΚΟΥ   (ΠΡΟΣΩΠΟΠΑΓΕΙΣ) </t>
  </si>
  <si>
    <t>ΔΙΟΙΚΗΤΙΚΟΥ - ΟΙΚΟΝΟΜΙΚΟΥ   (ΠΡΟΣΩΠΟΠΑΓΕΙΣ)</t>
  </si>
  <si>
    <t>ΔΙΟΙΚΗΤΙΚΩΝ ΓΡΑΜΜΑΤΕΩΝ (ΔΙΟΙΚΗΤΙΚΟΥ - ΛΟΓΙΣΤΙΚΟΥ)    (ΠΡΟΣΩΠΟΠΑΓΕΙΣ)</t>
  </si>
  <si>
    <t>ΧΕΙΡΙΣΤΩΝ Η/Υ   (ΠΡΟΣΩΠΟΠΑΓΕΙΣ)</t>
  </si>
  <si>
    <t>ΤΕΧΝΙΚΟΥ   (ΠΡΟΣΩΠΟΠΑΓΕΙΣ)</t>
  </si>
  <si>
    <t>ΔΙΚΗΓΟΡΩΝ ΜΕ ΕΜΜΙΣΘΗ ΕΝΤΟΛΗ   (ΙΔΑΧ)</t>
  </si>
  <si>
    <t>Άλλο  (Συνταξιοδ. κ.ά.)</t>
  </si>
  <si>
    <t>Εκκρεμεί Τροποποίηση</t>
  </si>
  <si>
    <r>
      <t xml:space="preserve">ΤΡΕΧΟΝΤΑ ΣΤΟΙΧΕΙΑ </t>
    </r>
    <r>
      <rPr>
        <b/>
        <sz val="9"/>
        <color indexed="14"/>
        <rFont val="Arial"/>
        <family val="2"/>
      </rPr>
      <t>(Δημοσιευμένα)</t>
    </r>
  </si>
  <si>
    <t>1η ΕΙΣΗΓΗΣΗ ΤΡΟΠΟΠΟΙΗΣΗΣ από ΔΥΠΕ  4560 /15.02.2013</t>
  </si>
  <si>
    <t>2η ΕΙΣΗΓΗΣΗ ΤΡΟΠΟΠΟΙΗΣΗΣ από ΔΥΠΕ  15379 /10.06.2013</t>
  </si>
  <si>
    <t xml:space="preserve">ΠΡΟΣΩΠΙΚΟΥ ΚΑΘΑΡΙΟΤΗΤΑΣ </t>
  </si>
  <si>
    <t>ΒΟΗΘΗΤΙΚΟΥ ΠΡΟΣΩΠΙΚΟΥ</t>
  </si>
  <si>
    <t xml:space="preserve">ΠΡΟΣΩΠΙΚΟΥ ΕΣΤΙΑΣΗΣ </t>
  </si>
  <si>
    <t xml:space="preserve">ΒΟΗΘΗΤΙΚΟΥ ΥΓΕΙΟΝΟΜΙΚΟΥ ΠΡΟΣΩΠΙΚΟΥ </t>
  </si>
  <si>
    <t>ΜΗΧΑΝΙΚΩΝ</t>
  </si>
  <si>
    <t>ΤΕΧΝΟΛΟΓΙΚΩΝ ΕΦΑΡΜΟΓΩΝ</t>
  </si>
  <si>
    <t xml:space="preserve">ΤΕΧΝΙΚΟΥ </t>
  </si>
  <si>
    <t>Οι στήλες που προορίζονται για συμπλήρωση από το νοσοκομείο είναι όσες έχουν κεφαλίδα χρωματισμένη γαλάζια.</t>
  </si>
  <si>
    <r>
      <t xml:space="preserve">Οι </t>
    </r>
    <r>
      <rPr>
        <b/>
        <sz val="11"/>
        <color indexed="8"/>
        <rFont val="Arial"/>
        <family val="2"/>
      </rPr>
      <t>στήλες με κόκκινους τίτλους</t>
    </r>
    <r>
      <rPr>
        <sz val="11"/>
        <color indexed="8"/>
        <rFont val="Arial"/>
        <family val="2"/>
      </rPr>
      <t xml:space="preserve"> περιλαμβάνουν οριστικά στοιχεία, που έχουν δημοσιευτεί σε ΦΕΚ. Κάθε τι άλλο, όπως π.χ. αναμενόμενες αποχωρήσεις κ.τ.λ. θα πρέπει να σημειώνεται σε σχόλιο στο αντίστοιχο κελί ή στη στήλη "Σημειώσεις".</t>
    </r>
  </si>
  <si>
    <r>
      <t>Η στήλη με κεφαλίδα</t>
    </r>
    <r>
      <rPr>
        <b/>
        <sz val="11"/>
        <color indexed="8"/>
        <rFont val="Arial"/>
        <family val="2"/>
      </rPr>
      <t xml:space="preserve"> "Τρέχοντα Στοιχεία (Δημοσιευμένα)"</t>
    </r>
    <r>
      <rPr>
        <sz val="11"/>
        <color indexed="8"/>
        <rFont val="Arial"/>
        <family val="2"/>
      </rPr>
      <t xml:space="preserve"> συνοψίζει όσα ισχύουν αυτή τη στιγμή, αθροίζοντας τα στοιχεία που εμφανίζονται στης προηγούμενες στήλες με κόκκινες κεφαλίδες, βάσει δημοσιευμένων Υπουργικών Αποφάσεων. Αυτή η στήλη είναι προστατευμένη ώστε να μην συμπληρώνονται απευθείας στοιχεία. Οι τροποποιήσεις θα πρέπει να συμπληρώνονται στις στήλες μεταφορών.</t>
    </r>
  </si>
  <si>
    <t>Οι στήλες με πράσινο χρώμα αναφέρονται σε εισηγήσεις που έχει κάνει η ΔΥΠΕ, συνεπώς τα στοιχεία που περιλαμβάνουν είναι υποθετικά αλλά χρειάζονται για τον προγραμματισμό των νέων αιτημάτων.</t>
  </si>
  <si>
    <r>
      <t xml:space="preserve">Σε κάθε τροποποίηση των στοιχείων, θα πρέπει στο αντίστοιχο κελί να συμπληρώνεται </t>
    </r>
    <r>
      <rPr>
        <b/>
        <sz val="11"/>
        <color indexed="8"/>
        <rFont val="Arial"/>
        <family val="2"/>
      </rPr>
      <t>ΟΠΩΣΔΗΠΟΤΕ</t>
    </r>
    <r>
      <rPr>
        <sz val="11"/>
        <color indexed="8"/>
        <rFont val="Arial"/>
        <family val="2"/>
      </rPr>
      <t xml:space="preserve"> σχόλιο στο οποίο θα αναφέρεται ο αριθμός της Υπουργικής Απόφασης, το ΦΕΚ κ.τ.λ. Τα σχόλια ΔΕΝ είναι ορατά στην εκτύπωση. Μπορείτε να τα κάνετε ορατά στην οθόνη και την εκτύπωση, επιλέγοντας την εντολή </t>
    </r>
    <r>
      <rPr>
        <b/>
        <sz val="11"/>
        <color indexed="8"/>
        <rFont val="Arial"/>
        <family val="2"/>
      </rPr>
      <t xml:space="preserve">"Εμφάνιση όλων των σχολίων" </t>
    </r>
    <r>
      <rPr>
        <sz val="11"/>
        <color indexed="8"/>
        <rFont val="Arial"/>
        <family val="2"/>
      </rPr>
      <t>από την καρτέλα του Μενού "Αναθεώρηση".</t>
    </r>
  </si>
  <si>
    <r>
      <t xml:space="preserve">Οι Προσωποπαγείς και ΙΔΑΧ θέσεις αναφέρονται στο κάτω μέρος του πίνακα. Σε περίπτωση που κάποιες εξ' αυτών δεσμεύουν οργανικές θέσεις, αυτό θα σημειώνεται στο κελί της στήλης </t>
    </r>
    <r>
      <rPr>
        <b/>
        <sz val="11"/>
        <color indexed="8"/>
        <rFont val="Arial"/>
        <family val="2"/>
      </rPr>
      <t>"ΔΕΣΜΕΥΜΕΝΕΣ από υπηρετούντες ΙΔΑΧ κ.τ.λ."</t>
    </r>
    <r>
      <rPr>
        <sz val="11"/>
        <color indexed="8"/>
        <rFont val="Arial"/>
        <family val="2"/>
      </rPr>
      <t xml:space="preserve">, στον χώρο των οργανικών θέσεων, στη γραμμή της συγκεκριμένης ειδικότητας. </t>
    </r>
  </si>
  <si>
    <r>
      <t xml:space="preserve">Η μόνες περιπτώσεις που σημειώνουμε αριθμούς και με αρνητικό πρόσημο, είναι στις στήλες που αφορούν </t>
    </r>
    <r>
      <rPr>
        <b/>
        <sz val="11"/>
        <color indexed="8"/>
        <rFont val="Arial"/>
        <family val="2"/>
      </rPr>
      <t>Τροποποιήσεις θέσεων</t>
    </r>
    <r>
      <rPr>
        <sz val="11"/>
        <color indexed="8"/>
        <rFont val="Arial"/>
        <family val="2"/>
      </rPr>
      <t xml:space="preserve"> και στις στήλες </t>
    </r>
    <r>
      <rPr>
        <b/>
        <sz val="11"/>
        <color indexed="8"/>
        <rFont val="Arial"/>
        <family val="2"/>
      </rPr>
      <t>"Αποσπασμένοι προς/από"</t>
    </r>
    <r>
      <rPr>
        <sz val="11"/>
        <color indexed="8"/>
        <rFont val="Arial"/>
        <family val="2"/>
      </rPr>
      <t xml:space="preserve">, και </t>
    </r>
    <r>
      <rPr>
        <b/>
        <sz val="11"/>
        <color indexed="8"/>
        <rFont val="Arial"/>
        <family val="2"/>
      </rPr>
      <t>"Μετακινήσεις προς/από"</t>
    </r>
    <r>
      <rPr>
        <sz val="11"/>
        <color indexed="8"/>
        <rFont val="Arial"/>
        <family val="2"/>
      </rPr>
      <t>, ώστε να λειτουργούν οι τύποι. Αριθμός με αρνητικό πρόσημο σημαίνει ότι αποχώρησαν αντίστοιχοι υπάλληλοι ή μεταφέρθηκαν αλλού οι αντίστοιχες θέσεις. Αριθμός με θετικό πρόσημο σημαίνει ότι προστέθηκαν αντίστοιχοι υπάλληλοι ή θέσεις.</t>
    </r>
  </si>
  <si>
    <t>Στο ανωτέρω έγραφο αναφέρονται κάποιες τροποποιήσεις αόριστα. Θα πρέπει να αναφερθεί το σχετικό ΦΕΚ. Στις συνταξιοδοτήσεις, μπορεί εναλλακτικά να αναφερθεί στο σχόλιο ο αρ. πρωτ. της πράξης του Νοσοκομείου. Επίσης, θα πρέπει να συμπληρωθούν ανάλογα σχόλια στα κελιά που αφορούν τις προσωποπαγείς και ΙΔΑΧ θέσεις, επειδή φαίνεται να έχουν γίνει πολλές αλλαγές.</t>
  </si>
  <si>
    <r>
      <t xml:space="preserve">Οι στήλες </t>
    </r>
    <r>
      <rPr>
        <b/>
        <sz val="11"/>
        <color indexed="14"/>
        <rFont val="Arial"/>
        <family val="2"/>
      </rPr>
      <t>με φούξια γράμματα</t>
    </r>
    <r>
      <rPr>
        <sz val="11"/>
        <color indexed="8"/>
        <rFont val="Arial"/>
        <family val="2"/>
      </rPr>
      <t xml:space="preserve"> καθώς και η στήλη με τα στοιχεία του Οργανισμού έχουν κλειδωθεί είτε επειδή δεν πρέπει να αλλάξουν είτε επειδή περιέχουν τύπους και διαμορφώνονται ανάλογα με τα στοιχεία των άλλων στηλών. Ο κωδικός ασφαλείας για το κλείδωμα/ξεκλείδωμά τους είναι:  </t>
    </r>
    <r>
      <rPr>
        <b/>
        <sz val="12"/>
        <color indexed="10"/>
        <rFont val="Arial"/>
        <family val="2"/>
      </rPr>
      <t>123</t>
    </r>
  </si>
  <si>
    <t xml:space="preserve"> </t>
  </si>
  <si>
    <t>-1 +1</t>
  </si>
  <si>
    <t>-2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</si>
</sst>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12"/>
      <color indexed="60"/>
      <name val="Arial"/>
      <family val="2"/>
    </font>
    <font>
      <b/>
      <sz val="8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Calibri"/>
      <family val="2"/>
    </font>
    <font>
      <b/>
      <sz val="7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14"/>
      <name val="Arial"/>
      <family val="2"/>
    </font>
    <font>
      <b/>
      <sz val="7"/>
      <color indexed="14"/>
      <name val="Arial"/>
      <family val="2"/>
    </font>
    <font>
      <sz val="11"/>
      <color indexed="12"/>
      <name val="Arial"/>
      <family val="2"/>
    </font>
    <font>
      <sz val="11"/>
      <color indexed="14"/>
      <name val="Arial"/>
      <family val="2"/>
    </font>
    <font>
      <sz val="7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4"/>
      <name val="Arial"/>
      <family val="2"/>
    </font>
    <font>
      <b/>
      <sz val="10"/>
      <color indexed="8"/>
      <name val="Arial"/>
      <family val="2"/>
    </font>
    <font>
      <sz val="6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4"/>
      <name val="Arial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b/>
      <sz val="8"/>
      <color indexed="14"/>
      <name val="Arial"/>
      <family val="2"/>
    </font>
    <font>
      <sz val="11"/>
      <color indexed="14"/>
      <name val="Calibri"/>
      <family val="2"/>
    </font>
    <font>
      <b/>
      <sz val="9"/>
      <color indexed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0"/>
    </font>
    <font>
      <b/>
      <sz val="10"/>
      <name val="Tahoma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lightUp">
        <fgColor indexed="47"/>
      </patternFill>
    </fill>
    <fill>
      <patternFill patternType="lightUp">
        <fgColor indexed="57"/>
      </patternFill>
    </fill>
    <fill>
      <patternFill patternType="gray125">
        <bgColor indexed="4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 style="double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hair"/>
      <right style="hair"/>
      <top style="slantDashDot"/>
      <bottom style="thin"/>
    </border>
    <border>
      <left style="hair"/>
      <right/>
      <top style="slantDashDot"/>
      <bottom style="thin"/>
    </border>
    <border>
      <left style="thin"/>
      <right style="thin"/>
      <top style="slantDashDot"/>
      <bottom style="thin"/>
    </border>
    <border>
      <left style="hair"/>
      <right style="hair"/>
      <top style="thin"/>
      <bottom style="slantDashDot"/>
    </border>
    <border>
      <left style="hair"/>
      <right/>
      <top style="thin"/>
      <bottom style="slantDashDot"/>
    </border>
    <border>
      <left style="thin"/>
      <right style="thin"/>
      <top style="thin"/>
      <bottom style="slantDashDot"/>
    </border>
    <border diagonalUp="1">
      <left/>
      <right/>
      <top style="thin"/>
      <bottom style="thin"/>
      <diagonal style="thin"/>
    </border>
    <border diagonalUp="1">
      <left style="double"/>
      <right style="hair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/>
    </border>
    <border>
      <left style="double"/>
      <right style="hair"/>
      <top style="thin"/>
      <bottom/>
    </border>
    <border>
      <left style="double"/>
      <right style="hair"/>
      <top style="slantDashDot"/>
      <bottom style="thin"/>
    </border>
    <border>
      <left style="double"/>
      <right style="hair"/>
      <top style="thin"/>
      <bottom style="slantDashDot"/>
    </border>
    <border>
      <left style="double"/>
      <right style="hair"/>
      <top/>
      <bottom style="thin"/>
    </border>
    <border>
      <left style="double"/>
      <right style="hair"/>
      <top style="slantDashDot"/>
      <bottom style="slantDashDot"/>
    </border>
    <border>
      <left style="hair"/>
      <right style="hair"/>
      <top style="slantDashDot"/>
      <bottom style="slantDashDot"/>
    </border>
    <border>
      <left style="hair"/>
      <right/>
      <top style="slantDashDot"/>
      <bottom style="slantDashDot"/>
    </border>
    <border>
      <left style="thin"/>
      <right style="thin"/>
      <top style="slantDashDot"/>
      <bottom style="slantDashDot"/>
    </border>
    <border>
      <left style="thin"/>
      <right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mediumDashed"/>
      <bottom style="thin"/>
    </border>
    <border>
      <left style="thin"/>
      <right/>
      <top style="slantDashDot"/>
      <bottom style="thin"/>
    </border>
    <border>
      <left style="thin"/>
      <right/>
      <top style="thin"/>
      <bottom style="slantDashDot"/>
    </border>
    <border>
      <left style="thin"/>
      <right/>
      <top/>
      <bottom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slantDashDot"/>
      <bottom style="thin"/>
    </border>
    <border>
      <left style="double"/>
      <right style="thin"/>
      <top style="thin"/>
      <bottom style="slantDashDot"/>
    </border>
    <border>
      <left style="hair"/>
      <right style="hair"/>
      <top style="thin"/>
      <bottom style="double"/>
    </border>
    <border>
      <left style="double"/>
      <right style="hair"/>
      <top style="thin"/>
      <bottom style="double"/>
    </border>
    <border>
      <left style="hair"/>
      <right/>
      <top style="thin"/>
      <bottom style="double"/>
    </border>
    <border>
      <left style="double"/>
      <right/>
      <top style="thin"/>
      <bottom style="double"/>
    </border>
    <border>
      <left style="double"/>
      <right style="thin"/>
      <top/>
      <bottom/>
    </border>
    <border diagonalUp="1">
      <left style="double"/>
      <right style="thin"/>
      <top style="thin"/>
      <bottom style="thin"/>
      <diagonal style="hair">
        <color indexed="55"/>
      </diagonal>
    </border>
    <border diagonalUp="1">
      <left style="double"/>
      <right style="hair"/>
      <top style="thin"/>
      <bottom style="thin"/>
      <diagonal style="hair">
        <color indexed="55"/>
      </diagonal>
    </border>
    <border diagonalUp="1">
      <left style="double"/>
      <right style="thin"/>
      <top style="slantDashDot"/>
      <bottom style="thin"/>
      <diagonal style="hair">
        <color indexed="55"/>
      </diagonal>
    </border>
    <border diagonalUp="1">
      <left style="double"/>
      <right style="thin"/>
      <top/>
      <bottom/>
      <diagonal style="hair">
        <color indexed="55"/>
      </diagonal>
    </border>
    <border diagonalUp="1">
      <left style="thin"/>
      <right style="thin"/>
      <top style="thin"/>
      <bottom style="thin"/>
      <diagonal style="hair">
        <color indexed="55"/>
      </diagonal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" borderId="1" applyNumberFormat="0" applyAlignment="0" applyProtection="0"/>
    <xf numFmtId="0" fontId="49" fillId="13" borderId="2" applyNumberFormat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2" borderId="0" applyNumberFormat="0" applyBorder="0" applyAlignment="0" applyProtection="0"/>
    <xf numFmtId="0" fontId="50" fillId="9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17" borderId="0" applyNumberFormat="0" applyBorder="0" applyAlignment="0" applyProtection="0"/>
    <xf numFmtId="0" fontId="56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10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59" fillId="0" borderId="8" applyNumberFormat="0" applyFill="0" applyAlignment="0" applyProtection="0"/>
    <xf numFmtId="0" fontId="1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9" borderId="1" applyNumberFormat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26" fillId="18" borderId="12" xfId="0" applyFont="1" applyFill="1" applyBorder="1" applyAlignment="1" applyProtection="1">
      <alignment horizontal="center" vertical="center" wrapText="1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6" fillId="18" borderId="15" xfId="0" applyFont="1" applyFill="1" applyBorder="1" applyAlignment="1" applyProtection="1">
      <alignment horizontal="center" vertical="center" wrapText="1"/>
      <protection locked="0"/>
    </xf>
    <xf numFmtId="0" fontId="27" fillId="4" borderId="16" xfId="0" applyFont="1" applyFill="1" applyBorder="1" applyAlignment="1" applyProtection="1">
      <alignment horizontal="center" vertical="center" wrapText="1"/>
      <protection/>
    </xf>
    <xf numFmtId="0" fontId="28" fillId="4" borderId="16" xfId="0" applyFont="1" applyFill="1" applyBorder="1" applyAlignment="1" applyProtection="1">
      <alignment horizontal="center" vertical="center" wrapText="1"/>
      <protection locked="0"/>
    </xf>
    <xf numFmtId="0" fontId="26" fillId="19" borderId="14" xfId="0" applyFont="1" applyFill="1" applyBorder="1" applyAlignment="1" applyProtection="1">
      <alignment horizontal="center" vertical="center" wrapText="1"/>
      <protection locked="0"/>
    </xf>
    <xf numFmtId="0" fontId="29" fillId="18" borderId="12" xfId="0" applyFont="1" applyFill="1" applyBorder="1" applyAlignment="1" applyProtection="1">
      <alignment horizontal="center" vertical="center" wrapText="1"/>
      <protection locked="0"/>
    </xf>
    <xf numFmtId="0" fontId="30" fillId="4" borderId="13" xfId="0" applyFont="1" applyFill="1" applyBorder="1" applyAlignment="1" applyProtection="1">
      <alignment horizontal="center" vertical="center" wrapText="1"/>
      <protection/>
    </xf>
    <xf numFmtId="0" fontId="29" fillId="18" borderId="15" xfId="0" applyFont="1" applyFill="1" applyBorder="1" applyAlignment="1" applyProtection="1">
      <alignment horizontal="center" vertical="center" wrapText="1"/>
      <protection locked="0"/>
    </xf>
    <xf numFmtId="0" fontId="30" fillId="4" borderId="16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32" fillId="20" borderId="21" xfId="0" applyFont="1" applyFill="1" applyBorder="1" applyAlignment="1" applyProtection="1">
      <alignment horizontal="center" vertical="center" wrapText="1"/>
      <protection locked="0"/>
    </xf>
    <xf numFmtId="0" fontId="26" fillId="20" borderId="21" xfId="0" applyFont="1" applyFill="1" applyBorder="1" applyAlignment="1" applyProtection="1">
      <alignment horizontal="center" vertical="center" wrapText="1"/>
      <protection locked="0"/>
    </xf>
    <xf numFmtId="0" fontId="12" fillId="20" borderId="0" xfId="0" applyFont="1" applyFill="1" applyBorder="1" applyAlignment="1" applyProtection="1">
      <alignment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8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7" fillId="20" borderId="21" xfId="0" applyFont="1" applyFill="1" applyBorder="1" applyAlignment="1" applyProtection="1">
      <alignment horizontal="center" vertical="center" wrapText="1"/>
      <protection/>
    </xf>
    <xf numFmtId="0" fontId="28" fillId="20" borderId="21" xfId="0" applyFont="1" applyFill="1" applyBorder="1" applyAlignment="1" applyProtection="1">
      <alignment horizontal="center" vertical="center" wrapText="1"/>
      <protection locked="0"/>
    </xf>
    <xf numFmtId="0" fontId="32" fillId="21" borderId="21" xfId="0" applyFont="1" applyFill="1" applyBorder="1" applyAlignment="1" applyProtection="1">
      <alignment horizontal="center" vertical="center" wrapText="1"/>
      <protection locked="0"/>
    </xf>
    <xf numFmtId="0" fontId="26" fillId="21" borderId="21" xfId="0" applyFont="1" applyFill="1" applyBorder="1" applyAlignment="1" applyProtection="1">
      <alignment horizontal="center" vertical="center" wrapText="1"/>
      <protection locked="0"/>
    </xf>
    <xf numFmtId="0" fontId="27" fillId="21" borderId="21" xfId="0" applyFont="1" applyFill="1" applyBorder="1" applyAlignment="1" applyProtection="1">
      <alignment horizontal="center" vertical="center" wrapText="1"/>
      <protection/>
    </xf>
    <xf numFmtId="0" fontId="28" fillId="21" borderId="21" xfId="0" applyFont="1" applyFill="1" applyBorder="1" applyAlignment="1" applyProtection="1">
      <alignment horizontal="center" vertical="center" wrapText="1"/>
      <protection locked="0"/>
    </xf>
    <xf numFmtId="0" fontId="33" fillId="21" borderId="0" xfId="0" applyFont="1" applyFill="1" applyBorder="1" applyAlignment="1" applyProtection="1">
      <alignment/>
      <protection locked="0"/>
    </xf>
    <xf numFmtId="0" fontId="18" fillId="19" borderId="0" xfId="0" applyFont="1" applyFill="1" applyAlignment="1">
      <alignment wrapText="1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15" xfId="0" applyFont="1" applyFill="1" applyBorder="1" applyAlignment="1" applyProtection="1">
      <alignment horizontal="center" vertical="center" wrapText="1"/>
      <protection locked="0"/>
    </xf>
    <xf numFmtId="0" fontId="35" fillId="0" borderId="12" xfId="0" applyFont="1" applyFill="1" applyBorder="1" applyAlignment="1" applyProtection="1">
      <alignment horizontal="center" vertical="center" wrapText="1"/>
      <protection locked="0"/>
    </xf>
    <xf numFmtId="0" fontId="36" fillId="0" borderId="13" xfId="0" applyFont="1" applyFill="1" applyBorder="1" applyAlignment="1" applyProtection="1">
      <alignment horizontal="center" vertical="center" wrapText="1"/>
      <protection/>
    </xf>
    <xf numFmtId="0" fontId="35" fillId="0" borderId="14" xfId="0" applyFont="1" applyFill="1" applyBorder="1" applyAlignment="1" applyProtection="1">
      <alignment horizontal="center" vertical="center" wrapText="1"/>
      <protection locked="0"/>
    </xf>
    <xf numFmtId="0" fontId="35" fillId="0" borderId="15" xfId="0" applyFont="1" applyFill="1" applyBorder="1" applyAlignment="1" applyProtection="1">
      <alignment horizontal="center" vertical="center" wrapText="1"/>
      <protection locked="0"/>
    </xf>
    <xf numFmtId="0" fontId="36" fillId="4" borderId="16" xfId="0" applyFont="1" applyFill="1" applyBorder="1" applyAlignment="1" applyProtection="1">
      <alignment horizontal="center" vertical="center" wrapText="1"/>
      <protection/>
    </xf>
    <xf numFmtId="0" fontId="37" fillId="4" borderId="16" xfId="0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27" fillId="4" borderId="17" xfId="0" applyFont="1" applyFill="1" applyBorder="1" applyAlignment="1" applyProtection="1">
      <alignment horizontal="center" vertical="center" wrapText="1"/>
      <protection/>
    </xf>
    <xf numFmtId="0" fontId="28" fillId="4" borderId="17" xfId="0" applyFont="1" applyFill="1" applyBorder="1" applyAlignment="1" applyProtection="1">
      <alignment horizontal="center" vertical="center" wrapText="1"/>
      <protection locked="0"/>
    </xf>
    <xf numFmtId="0" fontId="26" fillId="0" borderId="24" xfId="0" applyFont="1" applyFill="1" applyBorder="1" applyAlignment="1" applyProtection="1">
      <alignment horizontal="center" vertical="center" wrapText="1"/>
      <protection locked="0"/>
    </xf>
    <xf numFmtId="0" fontId="26" fillId="0" borderId="25" xfId="0" applyFont="1" applyFill="1" applyBorder="1" applyAlignment="1" applyProtection="1">
      <alignment horizontal="center" vertical="center" wrapText="1"/>
      <protection locked="0"/>
    </xf>
    <xf numFmtId="0" fontId="27" fillId="4" borderId="26" xfId="0" applyFont="1" applyFill="1" applyBorder="1" applyAlignment="1" applyProtection="1">
      <alignment horizontal="center" vertical="center" wrapText="1"/>
      <protection/>
    </xf>
    <xf numFmtId="0" fontId="26" fillId="0" borderId="27" xfId="0" applyFont="1" applyFill="1" applyBorder="1" applyAlignment="1" applyProtection="1">
      <alignment horizontal="center" vertical="center" wrapText="1"/>
      <protection locked="0"/>
    </xf>
    <xf numFmtId="0" fontId="26" fillId="0" borderId="28" xfId="0" applyFont="1" applyFill="1" applyBorder="1" applyAlignment="1" applyProtection="1">
      <alignment horizontal="center" vertical="center" wrapText="1"/>
      <protection locked="0"/>
    </xf>
    <xf numFmtId="0" fontId="27" fillId="4" borderId="29" xfId="0" applyFont="1" applyFill="1" applyBorder="1" applyAlignment="1" applyProtection="1">
      <alignment horizontal="center" vertical="center" wrapText="1"/>
      <protection/>
    </xf>
    <xf numFmtId="0" fontId="28" fillId="4" borderId="29" xfId="0" applyFont="1" applyFill="1" applyBorder="1" applyAlignment="1" applyProtection="1">
      <alignment horizontal="center" vertical="center" wrapText="1"/>
      <protection locked="0"/>
    </xf>
    <xf numFmtId="0" fontId="26" fillId="0" borderId="30" xfId="0" applyFont="1" applyFill="1" applyBorder="1" applyAlignment="1" applyProtection="1">
      <alignment horizontal="center" vertical="center" wrapText="1"/>
      <protection locked="0"/>
    </xf>
    <xf numFmtId="0" fontId="26" fillId="0" borderId="31" xfId="0" applyFont="1" applyFill="1" applyBorder="1" applyAlignment="1" applyProtection="1">
      <alignment horizontal="center" vertical="center" wrapText="1"/>
      <protection locked="0"/>
    </xf>
    <xf numFmtId="0" fontId="27" fillId="4" borderId="32" xfId="0" applyFont="1" applyFill="1" applyBorder="1" applyAlignment="1" applyProtection="1">
      <alignment horizontal="center" vertical="center" wrapText="1"/>
      <protection/>
    </xf>
    <xf numFmtId="0" fontId="28" fillId="4" borderId="32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/>
    </xf>
    <xf numFmtId="0" fontId="26" fillId="0" borderId="34" xfId="0" applyFont="1" applyFill="1" applyBorder="1" applyAlignment="1" applyProtection="1">
      <alignment horizontal="center" vertical="center" wrapText="1"/>
      <protection locked="0"/>
    </xf>
    <xf numFmtId="0" fontId="27" fillId="4" borderId="35" xfId="0" applyFont="1" applyFill="1" applyBorder="1" applyAlignment="1" applyProtection="1">
      <alignment horizontal="center" vertical="center" wrapText="1"/>
      <protection/>
    </xf>
    <xf numFmtId="0" fontId="26" fillId="19" borderId="12" xfId="0" applyFont="1" applyFill="1" applyBorder="1" applyAlignment="1" applyProtection="1">
      <alignment horizontal="center" vertical="center" wrapText="1"/>
      <protection locked="0"/>
    </xf>
    <xf numFmtId="0" fontId="28" fillId="4" borderId="36" xfId="0" applyFont="1" applyFill="1" applyBorder="1" applyAlignment="1" applyProtection="1">
      <alignment horizontal="center" vertical="center" wrapText="1"/>
      <protection locked="0"/>
    </xf>
    <xf numFmtId="0" fontId="26" fillId="18" borderId="22" xfId="0" applyFont="1" applyFill="1" applyBorder="1" applyAlignment="1" applyProtection="1">
      <alignment horizontal="center" vertical="center" wrapText="1"/>
      <protection locked="0"/>
    </xf>
    <xf numFmtId="0" fontId="26" fillId="18" borderId="27" xfId="0" applyFont="1" applyFill="1" applyBorder="1" applyAlignment="1" applyProtection="1">
      <alignment horizontal="center" vertical="center" wrapText="1"/>
      <protection locked="0"/>
    </xf>
    <xf numFmtId="0" fontId="26" fillId="18" borderId="30" xfId="0" applyFont="1" applyFill="1" applyBorder="1" applyAlignment="1" applyProtection="1">
      <alignment horizontal="center" vertical="center" wrapText="1"/>
      <protection locked="0"/>
    </xf>
    <xf numFmtId="0" fontId="26" fillId="18" borderId="14" xfId="0" applyFont="1" applyFill="1" applyBorder="1" applyAlignment="1" applyProtection="1">
      <alignment horizontal="center" vertical="center" wrapText="1"/>
      <protection locked="0"/>
    </xf>
    <xf numFmtId="0" fontId="26" fillId="18" borderId="37" xfId="0" applyFont="1" applyFill="1" applyBorder="1" applyAlignment="1" applyProtection="1">
      <alignment horizontal="center" vertical="center" wrapText="1"/>
      <protection locked="0"/>
    </xf>
    <xf numFmtId="0" fontId="26" fillId="18" borderId="38" xfId="0" applyFont="1" applyFill="1" applyBorder="1" applyAlignment="1" applyProtection="1">
      <alignment horizontal="center" vertical="center" wrapText="1"/>
      <protection locked="0"/>
    </xf>
    <xf numFmtId="0" fontId="26" fillId="18" borderId="39" xfId="0" applyFont="1" applyFill="1" applyBorder="1" applyAlignment="1" applyProtection="1">
      <alignment horizontal="center" vertical="center" wrapText="1"/>
      <protection locked="0"/>
    </xf>
    <xf numFmtId="0" fontId="29" fillId="18" borderId="14" xfId="0" applyFont="1" applyFill="1" applyBorder="1" applyAlignment="1" applyProtection="1">
      <alignment horizontal="center" vertical="center" wrapText="1"/>
      <protection locked="0"/>
    </xf>
    <xf numFmtId="0" fontId="26" fillId="18" borderId="40" xfId="0" applyFont="1" applyFill="1" applyBorder="1" applyAlignment="1" applyProtection="1">
      <alignment horizontal="center" vertical="center" wrapText="1"/>
      <protection locked="0"/>
    </xf>
    <xf numFmtId="0" fontId="26" fillId="18" borderId="24" xfId="0" applyFont="1" applyFill="1" applyBorder="1" applyAlignment="1" applyProtection="1">
      <alignment horizontal="center" vertical="center" wrapText="1"/>
      <protection locked="0"/>
    </xf>
    <xf numFmtId="0" fontId="26" fillId="18" borderId="41" xfId="0" applyFont="1" applyFill="1" applyBorder="1" applyAlignment="1" applyProtection="1">
      <alignment horizontal="center" vertical="center" wrapText="1"/>
      <protection locked="0"/>
    </xf>
    <xf numFmtId="0" fontId="26" fillId="18" borderId="42" xfId="0" applyFont="1" applyFill="1" applyBorder="1" applyAlignment="1" applyProtection="1">
      <alignment horizontal="center" vertical="center" wrapText="1"/>
      <protection locked="0"/>
    </xf>
    <xf numFmtId="0" fontId="26" fillId="0" borderId="42" xfId="0" applyFont="1" applyFill="1" applyBorder="1" applyAlignment="1" applyProtection="1">
      <alignment horizontal="center" vertical="center" wrapText="1"/>
      <protection locked="0"/>
    </xf>
    <xf numFmtId="0" fontId="26" fillId="0" borderId="43" xfId="0" applyFont="1" applyFill="1" applyBorder="1" applyAlignment="1" applyProtection="1">
      <alignment horizontal="center" vertical="center" wrapText="1"/>
      <protection locked="0"/>
    </xf>
    <xf numFmtId="0" fontId="27" fillId="4" borderId="44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" fillId="4" borderId="45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2" fillId="2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justify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justify" vertical="center" wrapText="1"/>
      <protection locked="0"/>
    </xf>
    <xf numFmtId="0" fontId="14" fillId="4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4" borderId="19" xfId="0" applyFont="1" applyFill="1" applyBorder="1" applyAlignment="1" applyProtection="1">
      <alignment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justify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1" fillId="4" borderId="19" xfId="0" applyFont="1" applyFill="1" applyBorder="1" applyAlignment="1" applyProtection="1">
      <alignment horizontal="justify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3" fillId="4" borderId="19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19" borderId="16" xfId="0" applyFon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justify" vertical="center" wrapText="1"/>
      <protection locked="0"/>
    </xf>
    <xf numFmtId="0" fontId="1" fillId="0" borderId="20" xfId="0" applyFont="1" applyFill="1" applyBorder="1" applyAlignment="1" applyProtection="1">
      <alignment horizontal="justify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14" fillId="19" borderId="16" xfId="0" applyFont="1" applyFill="1" applyBorder="1" applyAlignment="1" applyProtection="1">
      <alignment horizontal="center" vertical="center" wrapText="1"/>
      <protection locked="0"/>
    </xf>
    <xf numFmtId="0" fontId="1" fillId="4" borderId="46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8" fillId="0" borderId="16" xfId="0" applyFont="1" applyBorder="1" applyAlignment="1" applyProtection="1">
      <alignment horizontal="justify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justify" vertical="center" wrapText="1"/>
      <protection locked="0"/>
    </xf>
    <xf numFmtId="0" fontId="18" fillId="4" borderId="16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/>
      <protection locked="0"/>
    </xf>
    <xf numFmtId="0" fontId="22" fillId="21" borderId="0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vertical="center" wrapText="1"/>
      <protection locked="0"/>
    </xf>
    <xf numFmtId="0" fontId="20" fillId="0" borderId="17" xfId="0" applyFont="1" applyBorder="1" applyAlignment="1" applyProtection="1">
      <alignment horizontal="justify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2" fillId="19" borderId="17" xfId="0" applyFont="1" applyFill="1" applyBorder="1" applyAlignment="1" applyProtection="1">
      <alignment horizontal="center" vertical="center" wrapText="1"/>
      <protection locked="0"/>
    </xf>
    <xf numFmtId="0" fontId="20" fillId="0" borderId="47" xfId="0" applyFont="1" applyBorder="1" applyAlignment="1" applyProtection="1">
      <alignment horizontal="justify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3" fillId="4" borderId="48" xfId="0" applyFont="1" applyFill="1" applyBorder="1" applyAlignment="1" applyProtection="1">
      <alignment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0" fillId="0" borderId="29" xfId="0" applyFont="1" applyBorder="1" applyAlignment="1" applyProtection="1">
      <alignment horizontal="justify" vertical="center" wrapText="1"/>
      <protection locked="0"/>
    </xf>
    <xf numFmtId="0" fontId="20" fillId="0" borderId="32" xfId="0" applyFont="1" applyBorder="1" applyAlignment="1" applyProtection="1">
      <alignment horizontal="justify" vertical="center" wrapText="1"/>
      <protection locked="0"/>
    </xf>
    <xf numFmtId="0" fontId="2" fillId="19" borderId="32" xfId="0" applyFont="1" applyFill="1" applyBorder="1" applyAlignment="1" applyProtection="1">
      <alignment horizontal="center" vertical="center" wrapText="1"/>
      <protection locked="0"/>
    </xf>
    <xf numFmtId="0" fontId="2" fillId="19" borderId="26" xfId="0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Border="1" applyAlignment="1" applyProtection="1">
      <alignment horizontal="justify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3" fillId="4" borderId="50" xfId="0" applyFont="1" applyFill="1" applyBorder="1" applyAlignment="1" applyProtection="1">
      <alignment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19" borderId="29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26" fillId="18" borderId="14" xfId="0" applyFont="1" applyFill="1" applyBorder="1" applyAlignment="1" applyProtection="1">
      <alignment horizontal="center" vertical="center" wrapText="1"/>
      <protection/>
    </xf>
    <xf numFmtId="0" fontId="26" fillId="18" borderId="37" xfId="0" applyFont="1" applyFill="1" applyBorder="1" applyAlignment="1" applyProtection="1">
      <alignment horizontal="center" vertical="center" wrapText="1"/>
      <protection/>
    </xf>
    <xf numFmtId="0" fontId="26" fillId="18" borderId="38" xfId="0" applyFont="1" applyFill="1" applyBorder="1" applyAlignment="1" applyProtection="1">
      <alignment horizontal="center" vertical="center" wrapText="1"/>
      <protection/>
    </xf>
    <xf numFmtId="0" fontId="26" fillId="18" borderId="39" xfId="0" applyFont="1" applyFill="1" applyBorder="1" applyAlignment="1" applyProtection="1">
      <alignment horizontal="center" vertical="center" wrapText="1"/>
      <protection/>
    </xf>
    <xf numFmtId="0" fontId="26" fillId="18" borderId="41" xfId="0" applyFont="1" applyFill="1" applyBorder="1" applyAlignment="1" applyProtection="1">
      <alignment horizontal="center" vertical="center" wrapText="1"/>
      <protection/>
    </xf>
    <xf numFmtId="0" fontId="26" fillId="18" borderId="40" xfId="0" applyFont="1" applyFill="1" applyBorder="1" applyAlignment="1" applyProtection="1">
      <alignment horizontal="center" vertical="center" wrapText="1"/>
      <protection/>
    </xf>
    <xf numFmtId="0" fontId="29" fillId="18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3" fillId="4" borderId="51" xfId="0" applyFont="1" applyFill="1" applyBorder="1" applyAlignment="1" applyProtection="1">
      <alignment horizontal="center" vertical="center" wrapText="1"/>
      <protection/>
    </xf>
    <xf numFmtId="0" fontId="13" fillId="20" borderId="0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1" fillId="4" borderId="52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4" fillId="4" borderId="5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18" fillId="4" borderId="52" xfId="0" applyFont="1" applyFill="1" applyBorder="1" applyAlignment="1" applyProtection="1">
      <alignment horizontal="center" vertical="center" wrapText="1"/>
      <protection/>
    </xf>
    <xf numFmtId="0" fontId="13" fillId="21" borderId="0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 wrapText="1"/>
      <protection/>
    </xf>
    <xf numFmtId="0" fontId="0" fillId="4" borderId="0" xfId="0" applyFont="1" applyFill="1" applyAlignment="1" applyProtection="1">
      <alignment/>
      <protection/>
    </xf>
    <xf numFmtId="0" fontId="23" fillId="2" borderId="56" xfId="0" applyFont="1" applyFill="1" applyBorder="1" applyAlignment="1" applyProtection="1">
      <alignment horizontal="center" vertical="center" wrapText="1"/>
      <protection locked="0"/>
    </xf>
    <xf numFmtId="0" fontId="23" fillId="2" borderId="57" xfId="0" applyFont="1" applyFill="1" applyBorder="1" applyAlignment="1" applyProtection="1">
      <alignment horizontal="center" vertical="center" wrapText="1"/>
      <protection locked="0"/>
    </xf>
    <xf numFmtId="0" fontId="23" fillId="2" borderId="58" xfId="0" applyFont="1" applyFill="1" applyBorder="1" applyAlignment="1" applyProtection="1">
      <alignment horizontal="center" vertical="center" wrapText="1"/>
      <protection locked="0"/>
    </xf>
    <xf numFmtId="0" fontId="39" fillId="0" borderId="57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30" fillId="0" borderId="14" xfId="0" applyFont="1" applyBorder="1" applyAlignment="1" applyProtection="1">
      <alignment horizontal="center" vertical="center" wrapText="1"/>
      <protection/>
    </xf>
    <xf numFmtId="0" fontId="36" fillId="0" borderId="14" xfId="0" applyFont="1" applyBorder="1" applyAlignment="1" applyProtection="1">
      <alignment horizontal="center" vertical="center" wrapText="1"/>
      <protection/>
    </xf>
    <xf numFmtId="0" fontId="27" fillId="18" borderId="14" xfId="0" applyFont="1" applyFill="1" applyBorder="1" applyAlignment="1" applyProtection="1">
      <alignment horizontal="center" vertical="center" wrapText="1"/>
      <protection/>
    </xf>
    <xf numFmtId="0" fontId="27" fillId="18" borderId="37" xfId="0" applyFont="1" applyFill="1" applyBorder="1" applyAlignment="1" applyProtection="1">
      <alignment horizontal="center" vertical="center" wrapText="1"/>
      <protection/>
    </xf>
    <xf numFmtId="0" fontId="27" fillId="18" borderId="38" xfId="0" applyFont="1" applyFill="1" applyBorder="1" applyAlignment="1" applyProtection="1">
      <alignment horizontal="center" vertical="center" wrapText="1"/>
      <protection/>
    </xf>
    <xf numFmtId="0" fontId="27" fillId="18" borderId="39" xfId="0" applyFont="1" applyFill="1" applyBorder="1" applyAlignment="1" applyProtection="1">
      <alignment horizontal="center" vertical="center" wrapText="1"/>
      <protection/>
    </xf>
    <xf numFmtId="0" fontId="27" fillId="18" borderId="41" xfId="0" applyFont="1" applyFill="1" applyBorder="1" applyAlignment="1" applyProtection="1">
      <alignment horizontal="center" vertical="center" wrapText="1"/>
      <protection/>
    </xf>
    <xf numFmtId="0" fontId="27" fillId="18" borderId="40" xfId="0" applyFont="1" applyFill="1" applyBorder="1" applyAlignment="1" applyProtection="1">
      <alignment horizontal="center" vertical="center" wrapText="1"/>
      <protection/>
    </xf>
    <xf numFmtId="0" fontId="30" fillId="18" borderId="14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/>
      <protection/>
    </xf>
    <xf numFmtId="0" fontId="30" fillId="4" borderId="59" xfId="0" applyFont="1" applyFill="1" applyBorder="1" applyAlignment="1" applyProtection="1">
      <alignment horizontal="center" vertical="center" wrapText="1"/>
      <protection locked="0"/>
    </xf>
    <xf numFmtId="0" fontId="27" fillId="20" borderId="21" xfId="0" applyFont="1" applyFill="1" applyBorder="1" applyAlignment="1" applyProtection="1">
      <alignment horizontal="center" vertical="center" wrapText="1"/>
      <protection locked="0"/>
    </xf>
    <xf numFmtId="0" fontId="27" fillId="4" borderId="52" xfId="0" applyFont="1" applyFill="1" applyBorder="1" applyAlignment="1" applyProtection="1">
      <alignment horizontal="center" vertical="center" wrapText="1"/>
      <protection locked="0"/>
    </xf>
    <xf numFmtId="0" fontId="30" fillId="0" borderId="53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4" borderId="52" xfId="0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36" fillId="4" borderId="52" xfId="0" applyFont="1" applyFill="1" applyBorder="1" applyAlignment="1" applyProtection="1">
      <alignment horizontal="center" vertical="center" wrapText="1"/>
      <protection locked="0"/>
    </xf>
    <xf numFmtId="0" fontId="27" fillId="21" borderId="21" xfId="0" applyFont="1" applyFill="1" applyBorder="1" applyAlignment="1" applyProtection="1">
      <alignment horizontal="center" vertical="center" wrapText="1"/>
      <protection locked="0"/>
    </xf>
    <xf numFmtId="0" fontId="27" fillId="4" borderId="53" xfId="0" applyFont="1" applyFill="1" applyBorder="1" applyAlignment="1" applyProtection="1">
      <alignment horizontal="center" vertical="center" wrapText="1"/>
      <protection locked="0"/>
    </xf>
    <xf numFmtId="0" fontId="27" fillId="4" borderId="54" xfId="0" applyFont="1" applyFill="1" applyBorder="1" applyAlignment="1" applyProtection="1">
      <alignment horizontal="center" vertical="center" wrapText="1"/>
      <protection locked="0"/>
    </xf>
    <xf numFmtId="0" fontId="27" fillId="4" borderId="55" xfId="0" applyFont="1" applyFill="1" applyBorder="1" applyAlignment="1" applyProtection="1">
      <alignment horizontal="center" vertical="center" wrapText="1"/>
      <protection locked="0"/>
    </xf>
    <xf numFmtId="0" fontId="27" fillId="4" borderId="60" xfId="0" applyFont="1" applyFill="1" applyBorder="1" applyAlignment="1" applyProtection="1">
      <alignment horizontal="center" vertical="center" wrapText="1"/>
      <protection locked="0"/>
    </xf>
    <xf numFmtId="0" fontId="40" fillId="4" borderId="0" xfId="0" applyFont="1" applyFill="1" applyAlignment="1" applyProtection="1">
      <alignment/>
      <protection locked="0"/>
    </xf>
    <xf numFmtId="0" fontId="11" fillId="7" borderId="11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left" vertical="center" wrapText="1"/>
      <protection locked="0"/>
    </xf>
    <xf numFmtId="0" fontId="2" fillId="4" borderId="61" xfId="0" applyFont="1" applyFill="1" applyBorder="1" applyAlignment="1" applyProtection="1">
      <alignment horizontal="center" vertical="center" wrapText="1"/>
      <protection/>
    </xf>
    <xf numFmtId="0" fontId="27" fillId="4" borderId="61" xfId="0" applyFont="1" applyFill="1" applyBorder="1" applyAlignment="1" applyProtection="1">
      <alignment horizontal="center" vertical="center" wrapText="1"/>
      <protection locked="0"/>
    </xf>
    <xf numFmtId="0" fontId="27" fillId="0" borderId="62" xfId="0" applyFont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 applyProtection="1">
      <alignment horizontal="center" vertical="center" wrapText="1"/>
      <protection/>
    </xf>
    <xf numFmtId="0" fontId="2" fillId="0" borderId="64" xfId="0" applyFont="1" applyFill="1" applyBorder="1" applyAlignment="1" applyProtection="1">
      <alignment horizontal="center" vertical="center" wrapText="1"/>
      <protection/>
    </xf>
    <xf numFmtId="0" fontId="6" fillId="20" borderId="0" xfId="0" applyFont="1" applyFill="1" applyBorder="1" applyAlignment="1" applyProtection="1">
      <alignment horizontal="center" vertical="center" wrapText="1"/>
      <protection locked="0"/>
    </xf>
    <xf numFmtId="0" fontId="2" fillId="7" borderId="16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2" fillId="7" borderId="65" xfId="0" applyFont="1" applyFill="1" applyBorder="1" applyAlignment="1" applyProtection="1">
      <alignment horizontal="center" vertical="center" wrapText="1"/>
      <protection locked="0"/>
    </xf>
    <xf numFmtId="0" fontId="2" fillId="22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14" fillId="7" borderId="16" xfId="0" applyFont="1" applyFill="1" applyBorder="1" applyAlignment="1" applyProtection="1">
      <alignment horizontal="center" vertical="center" wrapText="1"/>
      <protection locked="0"/>
    </xf>
    <xf numFmtId="0" fontId="8" fillId="22" borderId="16" xfId="0" applyFont="1" applyFill="1" applyBorder="1" applyAlignment="1" applyProtection="1">
      <alignment horizontal="center" vertical="center" wrapText="1"/>
      <protection locked="0"/>
    </xf>
    <xf numFmtId="0" fontId="6" fillId="21" borderId="0" xfId="0" applyFont="1" applyFill="1" applyBorder="1" applyAlignment="1" applyProtection="1">
      <alignment horizontal="center" vertical="center" wrapText="1"/>
      <protection locked="0"/>
    </xf>
    <xf numFmtId="0" fontId="2" fillId="7" borderId="17" xfId="0" applyFont="1" applyFill="1" applyBorder="1" applyAlignment="1" applyProtection="1">
      <alignment horizontal="center" vertical="center" wrapText="1"/>
      <protection locked="0"/>
    </xf>
    <xf numFmtId="0" fontId="2" fillId="7" borderId="29" xfId="0" applyFont="1" applyFill="1" applyBorder="1" applyAlignment="1" applyProtection="1">
      <alignment horizontal="center" vertical="center" wrapText="1"/>
      <protection locked="0"/>
    </xf>
    <xf numFmtId="0" fontId="2" fillId="7" borderId="32" xfId="0" applyFont="1" applyFill="1" applyBorder="1" applyAlignment="1" applyProtection="1">
      <alignment horizontal="center" vertical="center" wrapText="1"/>
      <protection locked="0"/>
    </xf>
    <xf numFmtId="0" fontId="2" fillId="7" borderId="36" xfId="0" applyFont="1" applyFill="1" applyBorder="1" applyAlignment="1" applyProtection="1">
      <alignment horizontal="center" vertical="center" wrapText="1"/>
      <protection locked="0"/>
    </xf>
    <xf numFmtId="0" fontId="0" fillId="7" borderId="0" xfId="0" applyFont="1" applyFill="1" applyAlignment="1" applyProtection="1">
      <alignment/>
      <protection locked="0"/>
    </xf>
    <xf numFmtId="0" fontId="1" fillId="2" borderId="0" xfId="0" applyFont="1" applyFill="1" applyAlignment="1">
      <alignment wrapText="1"/>
    </xf>
    <xf numFmtId="49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4" xfId="0" applyFont="1" applyBorder="1" applyAlignment="1" applyProtection="1">
      <alignment horizontal="center" vertical="center" wrapText="1"/>
      <protection locked="0"/>
    </xf>
    <xf numFmtId="0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justify" vertical="center" wrapText="1"/>
      <protection locked="0"/>
    </xf>
    <xf numFmtId="0" fontId="2" fillId="0" borderId="19" xfId="0" applyFont="1" applyFill="1" applyBorder="1" applyAlignment="1" applyProtection="1">
      <alignment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2" fillId="0" borderId="67" xfId="0" applyFont="1" applyFill="1" applyBorder="1" applyAlignment="1" applyProtection="1">
      <alignment horizontal="center" vertical="center" wrapText="1"/>
      <protection/>
    </xf>
    <xf numFmtId="0" fontId="2" fillId="7" borderId="66" xfId="0" applyFont="1" applyFill="1" applyBorder="1" applyAlignment="1" applyProtection="1">
      <alignment horizontal="center" vertical="center" wrapText="1"/>
      <protection locked="0"/>
    </xf>
    <xf numFmtId="0" fontId="2" fillId="4" borderId="66" xfId="0" applyFont="1" applyFill="1" applyBorder="1" applyAlignment="1" applyProtection="1">
      <alignment horizontal="center" vertical="center" wrapText="1"/>
      <protection locked="0"/>
    </xf>
    <xf numFmtId="0" fontId="27" fillId="4" borderId="67" xfId="0" applyFont="1" applyFill="1" applyBorder="1" applyAlignment="1" applyProtection="1">
      <alignment horizontal="center" vertical="center" wrapText="1"/>
      <protection locked="0"/>
    </xf>
    <xf numFmtId="0" fontId="27" fillId="18" borderId="68" xfId="0" applyFont="1" applyFill="1" applyBorder="1" applyAlignment="1" applyProtection="1">
      <alignment horizontal="center" vertical="center" wrapText="1"/>
      <protection/>
    </xf>
    <xf numFmtId="0" fontId="26" fillId="18" borderId="69" xfId="0" applyFont="1" applyFill="1" applyBorder="1" applyAlignment="1" applyProtection="1">
      <alignment horizontal="center" vertical="center" wrapText="1"/>
      <protection locked="0"/>
    </xf>
    <xf numFmtId="0" fontId="26" fillId="18" borderId="68" xfId="0" applyFont="1" applyFill="1" applyBorder="1" applyAlignment="1" applyProtection="1">
      <alignment horizontal="center" vertical="center" wrapText="1"/>
      <protection/>
    </xf>
    <xf numFmtId="0" fontId="26" fillId="18" borderId="68" xfId="0" applyFont="1" applyFill="1" applyBorder="1" applyAlignment="1" applyProtection="1">
      <alignment horizontal="center" vertical="center" wrapText="1"/>
      <protection locked="0"/>
    </xf>
    <xf numFmtId="0" fontId="26" fillId="0" borderId="69" xfId="0" applyFont="1" applyFill="1" applyBorder="1" applyAlignment="1" applyProtection="1">
      <alignment horizontal="center" vertical="center" wrapText="1"/>
      <protection locked="0"/>
    </xf>
    <xf numFmtId="0" fontId="26" fillId="0" borderId="70" xfId="0" applyFont="1" applyFill="1" applyBorder="1" applyAlignment="1" applyProtection="1">
      <alignment horizontal="center" vertical="center" wrapText="1"/>
      <protection locked="0"/>
    </xf>
    <xf numFmtId="0" fontId="27" fillId="4" borderId="66" xfId="0" applyFont="1" applyFill="1" applyBorder="1" applyAlignment="1" applyProtection="1">
      <alignment horizontal="center" vertical="center" wrapText="1"/>
      <protection/>
    </xf>
    <xf numFmtId="0" fontId="28" fillId="4" borderId="66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justify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52" xfId="0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18" fillId="0" borderId="0" xfId="0" applyFont="1" applyAlignment="1">
      <alignment horizontal="left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16"/>
  <sheetViews>
    <sheetView zoomScalePageLayoutView="0" workbookViewId="0" topLeftCell="A7">
      <selection activeCell="B21" sqref="B21:B24"/>
    </sheetView>
  </sheetViews>
  <sheetFormatPr defaultColWidth="9.140625" defaultRowHeight="15"/>
  <cols>
    <col min="1" max="1" width="4.421875" style="2" customWidth="1"/>
    <col min="2" max="2" width="85.28125" style="1" customWidth="1"/>
    <col min="3" max="16384" width="9.140625" style="1" customWidth="1"/>
  </cols>
  <sheetData>
    <row r="1" spans="1:2" ht="30" customHeight="1">
      <c r="A1" s="274" t="s">
        <v>51</v>
      </c>
      <c r="B1" s="274"/>
    </row>
    <row r="3" spans="1:2" ht="30.75" customHeight="1">
      <c r="A3" s="2">
        <v>1</v>
      </c>
      <c r="B3" s="248" t="s">
        <v>136</v>
      </c>
    </row>
    <row r="4" spans="1:2" ht="48" customHeight="1">
      <c r="A4" s="2">
        <v>2</v>
      </c>
      <c r="B4" s="3" t="s">
        <v>137</v>
      </c>
    </row>
    <row r="5" spans="1:2" ht="78" customHeight="1">
      <c r="A5" s="2">
        <v>3</v>
      </c>
      <c r="B5" s="3" t="s">
        <v>138</v>
      </c>
    </row>
    <row r="6" spans="1:2" ht="51" customHeight="1">
      <c r="A6" s="2">
        <v>4</v>
      </c>
      <c r="B6" s="3" t="s">
        <v>139</v>
      </c>
    </row>
    <row r="7" spans="1:2" ht="79.5" customHeight="1">
      <c r="A7" s="2">
        <v>5</v>
      </c>
      <c r="B7" s="3" t="s">
        <v>140</v>
      </c>
    </row>
    <row r="8" spans="1:2" ht="60" customHeight="1">
      <c r="A8" s="2">
        <v>6</v>
      </c>
      <c r="B8" s="3" t="s">
        <v>141</v>
      </c>
    </row>
    <row r="9" spans="1:2" ht="92.25" customHeight="1">
      <c r="A9" s="2">
        <v>7</v>
      </c>
      <c r="B9" s="3" t="s">
        <v>142</v>
      </c>
    </row>
    <row r="12" ht="36" customHeight="1">
      <c r="B12" s="51" t="s">
        <v>105</v>
      </c>
    </row>
    <row r="14" ht="71.25">
      <c r="B14" s="3" t="s">
        <v>143</v>
      </c>
    </row>
    <row r="15" ht="15">
      <c r="B15" s="4"/>
    </row>
    <row r="16" ht="59.25">
      <c r="B16" s="3" t="s">
        <v>144</v>
      </c>
    </row>
  </sheetData>
  <sheetProtection/>
  <mergeCells count="1">
    <mergeCell ref="A1:B1"/>
  </mergeCells>
  <printOptions/>
  <pageMargins left="0.64" right="0.48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U126"/>
  <sheetViews>
    <sheetView tabSelected="1" view="pageBreakPreview" zoomScale="75" zoomScaleNormal="75" zoomScaleSheetLayoutView="75" zoomScalePageLayoutView="0" workbookViewId="0" topLeftCell="A1">
      <pane xSplit="3" ySplit="2" topLeftCell="I8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125" sqref="J125"/>
    </sheetView>
  </sheetViews>
  <sheetFormatPr defaultColWidth="9.140625" defaultRowHeight="12.75" customHeight="1"/>
  <cols>
    <col min="1" max="1" width="14.140625" style="166" customWidth="1"/>
    <col min="2" max="2" width="8.7109375" style="167" customWidth="1"/>
    <col min="3" max="3" width="73.8515625" style="168" customWidth="1"/>
    <col min="4" max="4" width="8.7109375" style="193" customWidth="1"/>
    <col min="5" max="5" width="8.421875" style="247" customWidth="1"/>
    <col min="6" max="6" width="7.421875" style="247" customWidth="1"/>
    <col min="7" max="7" width="9.7109375" style="169" customWidth="1"/>
    <col min="8" max="8" width="11.140625" style="169" customWidth="1"/>
    <col min="9" max="9" width="13.421875" style="224" customWidth="1"/>
    <col min="10" max="10" width="9.421875" style="208" customWidth="1"/>
    <col min="11" max="11" width="9.7109375" style="112" customWidth="1"/>
    <col min="12" max="12" width="12.57421875" style="112" customWidth="1"/>
    <col min="13" max="13" width="9.421875" style="112" customWidth="1"/>
    <col min="14" max="14" width="8.00390625" style="112" customWidth="1"/>
    <col min="15" max="15" width="18.421875" style="177" customWidth="1"/>
    <col min="16" max="16" width="29.140625" style="112" customWidth="1"/>
    <col min="17" max="19" width="9.140625" style="112" customWidth="1"/>
    <col min="20" max="20" width="34.57421875" style="177" customWidth="1"/>
    <col min="21" max="21" width="17.57421875" style="112" customWidth="1"/>
    <col min="22" max="16384" width="9.140625" style="112" customWidth="1"/>
  </cols>
  <sheetData>
    <row r="1" spans="1:21" s="100" customFormat="1" ht="76.5" customHeight="1" thickBot="1">
      <c r="A1" s="97" t="s">
        <v>6</v>
      </c>
      <c r="B1" s="97" t="s">
        <v>11</v>
      </c>
      <c r="C1" s="98" t="s">
        <v>0</v>
      </c>
      <c r="D1" s="178" t="s">
        <v>82</v>
      </c>
      <c r="E1" s="225" t="s">
        <v>127</v>
      </c>
      <c r="F1" s="225" t="s">
        <v>128</v>
      </c>
      <c r="G1" s="99" t="s">
        <v>84</v>
      </c>
      <c r="H1" s="99" t="s">
        <v>83</v>
      </c>
      <c r="I1" s="209" t="s">
        <v>126</v>
      </c>
      <c r="J1" s="197" t="s">
        <v>85</v>
      </c>
      <c r="K1" s="194" t="s">
        <v>86</v>
      </c>
      <c r="L1" s="194" t="s">
        <v>106</v>
      </c>
      <c r="M1" s="194" t="s">
        <v>124</v>
      </c>
      <c r="N1" s="194" t="s">
        <v>125</v>
      </c>
      <c r="O1" s="5" t="s">
        <v>87</v>
      </c>
      <c r="P1" s="195" t="s">
        <v>88</v>
      </c>
      <c r="Q1" s="194" t="s">
        <v>89</v>
      </c>
      <c r="R1" s="194" t="s">
        <v>90</v>
      </c>
      <c r="S1" s="196" t="s">
        <v>91</v>
      </c>
      <c r="T1" s="6" t="s">
        <v>92</v>
      </c>
      <c r="U1" s="7" t="s">
        <v>93</v>
      </c>
    </row>
    <row r="2" spans="1:21" s="102" customFormat="1" ht="17.25" customHeight="1" thickTop="1">
      <c r="A2" s="31"/>
      <c r="B2" s="32"/>
      <c r="C2" s="33" t="s">
        <v>94</v>
      </c>
      <c r="D2" s="179"/>
      <c r="E2" s="233"/>
      <c r="F2" s="233"/>
      <c r="G2" s="101"/>
      <c r="H2" s="101"/>
      <c r="I2" s="210"/>
      <c r="J2" s="44"/>
      <c r="K2" s="32"/>
      <c r="L2" s="32"/>
      <c r="M2" s="32"/>
      <c r="N2" s="32"/>
      <c r="O2" s="44"/>
      <c r="P2" s="32"/>
      <c r="Q2" s="32"/>
      <c r="R2" s="32"/>
      <c r="S2" s="32"/>
      <c r="T2" s="44"/>
      <c r="U2" s="45"/>
    </row>
    <row r="3" spans="1:21" s="104" customFormat="1" ht="17.25" customHeight="1">
      <c r="A3" s="23" t="s">
        <v>94</v>
      </c>
      <c r="B3" s="24" t="s">
        <v>10</v>
      </c>
      <c r="C3" s="25" t="s">
        <v>95</v>
      </c>
      <c r="D3" s="180">
        <v>1</v>
      </c>
      <c r="E3" s="234"/>
      <c r="F3" s="234"/>
      <c r="G3" s="103"/>
      <c r="H3" s="103"/>
      <c r="I3" s="211">
        <f>D3+G3+H3</f>
        <v>1</v>
      </c>
      <c r="J3" s="198">
        <f>IF(I3="","",I3-P3)</f>
        <v>0</v>
      </c>
      <c r="K3" s="8"/>
      <c r="L3" s="8"/>
      <c r="M3" s="8"/>
      <c r="N3" s="8"/>
      <c r="O3" s="9">
        <f>J3</f>
        <v>0</v>
      </c>
      <c r="P3" s="10">
        <v>1</v>
      </c>
      <c r="Q3" s="8"/>
      <c r="R3" s="8"/>
      <c r="S3" s="11"/>
      <c r="T3" s="12">
        <f>SUM(P3:S3)</f>
        <v>1</v>
      </c>
      <c r="U3" s="13"/>
    </row>
    <row r="4" spans="1:21" s="104" customFormat="1" ht="17.25" customHeight="1">
      <c r="A4" s="23" t="s">
        <v>94</v>
      </c>
      <c r="B4" s="24" t="s">
        <v>10</v>
      </c>
      <c r="C4" s="25" t="s">
        <v>96</v>
      </c>
      <c r="D4" s="180">
        <v>1</v>
      </c>
      <c r="E4" s="234"/>
      <c r="F4" s="234"/>
      <c r="G4" s="103"/>
      <c r="H4" s="103"/>
      <c r="I4" s="211">
        <f aca="true" t="shared" si="0" ref="I4:I13">D4+G4+H4</f>
        <v>1</v>
      </c>
      <c r="J4" s="198">
        <f>IF(I4="","",I4-P4)</f>
        <v>0</v>
      </c>
      <c r="K4" s="8"/>
      <c r="L4" s="8"/>
      <c r="M4" s="8"/>
      <c r="N4" s="8"/>
      <c r="O4" s="9">
        <f>J4</f>
        <v>0</v>
      </c>
      <c r="P4" s="10">
        <v>1</v>
      </c>
      <c r="Q4" s="8"/>
      <c r="R4" s="8"/>
      <c r="S4" s="11"/>
      <c r="T4" s="12">
        <f>SUM(P4:S4)</f>
        <v>1</v>
      </c>
      <c r="U4" s="13"/>
    </row>
    <row r="5" spans="1:21" s="104" customFormat="1" ht="29.25" customHeight="1">
      <c r="A5" s="23" t="s">
        <v>94</v>
      </c>
      <c r="B5" s="24" t="s">
        <v>10</v>
      </c>
      <c r="C5" s="25" t="s">
        <v>97</v>
      </c>
      <c r="D5" s="180">
        <v>1</v>
      </c>
      <c r="E5" s="234"/>
      <c r="F5" s="234"/>
      <c r="G5" s="103"/>
      <c r="H5" s="103"/>
      <c r="I5" s="211">
        <f t="shared" si="0"/>
        <v>1</v>
      </c>
      <c r="J5" s="198">
        <f>IF(I5="","",I5-P5)</f>
        <v>1</v>
      </c>
      <c r="K5" s="8"/>
      <c r="L5" s="8"/>
      <c r="M5" s="8"/>
      <c r="N5" s="8"/>
      <c r="O5" s="9">
        <f>J5</f>
        <v>1</v>
      </c>
      <c r="P5" s="14">
        <v>0</v>
      </c>
      <c r="Q5" s="8"/>
      <c r="R5" s="8"/>
      <c r="S5" s="11"/>
      <c r="T5" s="12">
        <f>SUM(P5:S5)</f>
        <v>0</v>
      </c>
      <c r="U5" s="13"/>
    </row>
    <row r="6" spans="1:21" s="105" customFormat="1" ht="18.75" customHeight="1">
      <c r="A6" s="26" t="s">
        <v>94</v>
      </c>
      <c r="B6" s="27"/>
      <c r="C6" s="28" t="s">
        <v>5</v>
      </c>
      <c r="D6" s="181">
        <f>SUM(D3:D5)</f>
        <v>3</v>
      </c>
      <c r="E6" s="237"/>
      <c r="F6" s="237"/>
      <c r="G6" s="103">
        <f aca="true" t="shared" si="1" ref="G6:T6">SUM(G3:G5)</f>
        <v>0</v>
      </c>
      <c r="H6" s="103">
        <f t="shared" si="1"/>
        <v>0</v>
      </c>
      <c r="I6" s="212">
        <f t="shared" si="1"/>
        <v>3</v>
      </c>
      <c r="J6" s="199">
        <f t="shared" si="1"/>
        <v>1</v>
      </c>
      <c r="K6" s="15"/>
      <c r="L6" s="15"/>
      <c r="M6" s="15"/>
      <c r="N6" s="15"/>
      <c r="O6" s="16">
        <f t="shared" si="1"/>
        <v>1</v>
      </c>
      <c r="P6" s="250">
        <f t="shared" si="1"/>
        <v>2</v>
      </c>
      <c r="Q6" s="15"/>
      <c r="R6" s="15"/>
      <c r="S6" s="17"/>
      <c r="T6" s="18">
        <f t="shared" si="1"/>
        <v>2</v>
      </c>
      <c r="U6" s="19"/>
    </row>
    <row r="7" spans="1:21" s="102" customFormat="1" ht="17.25" customHeight="1">
      <c r="A7" s="29"/>
      <c r="B7" s="30"/>
      <c r="C7" s="30"/>
      <c r="D7" s="182"/>
      <c r="E7" s="235"/>
      <c r="F7" s="235"/>
      <c r="G7" s="107"/>
      <c r="H7" s="107"/>
      <c r="I7" s="213"/>
      <c r="J7" s="21"/>
      <c r="K7" s="20"/>
      <c r="L7" s="20"/>
      <c r="M7" s="20"/>
      <c r="N7" s="20"/>
      <c r="O7" s="21"/>
      <c r="P7" s="20"/>
      <c r="Q7" s="20"/>
      <c r="R7" s="20"/>
      <c r="S7" s="20"/>
      <c r="T7" s="21"/>
      <c r="U7" s="22"/>
    </row>
    <row r="8" spans="1:21" s="102" customFormat="1" ht="17.25" customHeight="1">
      <c r="A8" s="31"/>
      <c r="B8" s="32"/>
      <c r="C8" s="33" t="s">
        <v>98</v>
      </c>
      <c r="D8" s="179"/>
      <c r="E8" s="233"/>
      <c r="F8" s="233"/>
      <c r="G8" s="101"/>
      <c r="H8" s="101"/>
      <c r="I8" s="210"/>
      <c r="J8" s="44"/>
      <c r="K8" s="32"/>
      <c r="L8" s="32"/>
      <c r="M8" s="32"/>
      <c r="N8" s="32"/>
      <c r="O8" s="44"/>
      <c r="P8" s="32"/>
      <c r="Q8" s="32"/>
      <c r="R8" s="32"/>
      <c r="S8" s="32"/>
      <c r="T8" s="44"/>
      <c r="U8" s="45"/>
    </row>
    <row r="9" spans="1:21" ht="19.5" customHeight="1">
      <c r="A9" s="108" t="s">
        <v>8</v>
      </c>
      <c r="B9" s="109" t="s">
        <v>10</v>
      </c>
      <c r="C9" s="110" t="s">
        <v>38</v>
      </c>
      <c r="D9" s="180">
        <v>6</v>
      </c>
      <c r="E9" s="234">
        <v>5</v>
      </c>
      <c r="F9" s="234">
        <v>5</v>
      </c>
      <c r="G9" s="111"/>
      <c r="H9" s="111"/>
      <c r="I9" s="211">
        <f>D9+G9+H9</f>
        <v>6</v>
      </c>
      <c r="J9" s="198">
        <f>IF(I9="","",I9-P9)</f>
        <v>1</v>
      </c>
      <c r="K9" s="34"/>
      <c r="L9" s="34"/>
      <c r="M9" s="34"/>
      <c r="N9" s="34"/>
      <c r="O9" s="35">
        <f>J9-K9-L9</f>
        <v>1</v>
      </c>
      <c r="P9" s="10">
        <v>5</v>
      </c>
      <c r="Q9" s="34"/>
      <c r="R9" s="34"/>
      <c r="S9" s="36"/>
      <c r="T9" s="12">
        <f>SUM(P9:S9)</f>
        <v>5</v>
      </c>
      <c r="U9" s="13"/>
    </row>
    <row r="10" spans="1:21" ht="19.5" customHeight="1">
      <c r="A10" s="108" t="s">
        <v>7</v>
      </c>
      <c r="B10" s="109" t="s">
        <v>10</v>
      </c>
      <c r="C10" s="110" t="s">
        <v>75</v>
      </c>
      <c r="D10" s="227"/>
      <c r="E10" s="234">
        <v>2</v>
      </c>
      <c r="F10" s="234">
        <v>2</v>
      </c>
      <c r="G10" s="111"/>
      <c r="H10" s="111"/>
      <c r="I10" s="211">
        <f>D10+G10+H10</f>
        <v>0</v>
      </c>
      <c r="J10" s="198">
        <f>IF(I10="","",I10-P10)</f>
        <v>0</v>
      </c>
      <c r="K10" s="34"/>
      <c r="L10" s="34"/>
      <c r="M10" s="34"/>
      <c r="N10" s="34"/>
      <c r="O10" s="35">
        <f>J10-K10-L10</f>
        <v>0</v>
      </c>
      <c r="P10" s="10">
        <v>0</v>
      </c>
      <c r="Q10" s="34"/>
      <c r="R10" s="34"/>
      <c r="S10" s="36"/>
      <c r="T10" s="12">
        <f>SUM(P10:S10)</f>
        <v>0</v>
      </c>
      <c r="U10" s="13"/>
    </row>
    <row r="11" spans="1:21" ht="42" customHeight="1">
      <c r="A11" s="108" t="s">
        <v>7</v>
      </c>
      <c r="B11" s="109" t="s">
        <v>10</v>
      </c>
      <c r="C11" s="113" t="s">
        <v>76</v>
      </c>
      <c r="D11" s="227"/>
      <c r="E11" s="236"/>
      <c r="F11" s="234">
        <v>9</v>
      </c>
      <c r="G11" s="111"/>
      <c r="H11" s="111"/>
      <c r="I11" s="211">
        <f t="shared" si="0"/>
        <v>0</v>
      </c>
      <c r="J11" s="198">
        <f>IF(I11="","",I11-P11)</f>
        <v>0</v>
      </c>
      <c r="K11" s="34"/>
      <c r="L11" s="34"/>
      <c r="M11" s="34"/>
      <c r="N11" s="34"/>
      <c r="O11" s="35">
        <f>J11-K11-L11</f>
        <v>0</v>
      </c>
      <c r="P11" s="10">
        <v>0</v>
      </c>
      <c r="Q11" s="34"/>
      <c r="R11" s="34"/>
      <c r="S11" s="36"/>
      <c r="T11" s="12">
        <f>SUM(P11:S11)</f>
        <v>0</v>
      </c>
      <c r="U11" s="13"/>
    </row>
    <row r="12" spans="1:21" ht="48" customHeight="1">
      <c r="A12" s="108" t="s">
        <v>7</v>
      </c>
      <c r="B12" s="109" t="s">
        <v>10</v>
      </c>
      <c r="C12" s="226" t="s">
        <v>67</v>
      </c>
      <c r="D12" s="180">
        <v>3</v>
      </c>
      <c r="E12" s="234">
        <v>1</v>
      </c>
      <c r="F12" s="234">
        <v>1</v>
      </c>
      <c r="G12" s="111"/>
      <c r="H12" s="111"/>
      <c r="I12" s="211">
        <f t="shared" si="0"/>
        <v>3</v>
      </c>
      <c r="J12" s="198">
        <f>IF(I12="","",I12-P12)</f>
        <v>3</v>
      </c>
      <c r="K12" s="34"/>
      <c r="L12" s="34"/>
      <c r="M12" s="34"/>
      <c r="N12" s="34"/>
      <c r="O12" s="35">
        <f>J12-K12-L12</f>
        <v>3</v>
      </c>
      <c r="P12" s="10">
        <v>0</v>
      </c>
      <c r="Q12" s="34"/>
      <c r="R12" s="34"/>
      <c r="S12" s="36"/>
      <c r="T12" s="12">
        <f>SUM(P12:S12)</f>
        <v>0</v>
      </c>
      <c r="U12" s="13"/>
    </row>
    <row r="13" spans="1:21" ht="19.5" customHeight="1">
      <c r="A13" s="108" t="s">
        <v>7</v>
      </c>
      <c r="B13" s="109" t="s">
        <v>10</v>
      </c>
      <c r="C13" s="110" t="s">
        <v>39</v>
      </c>
      <c r="D13" s="180">
        <v>2</v>
      </c>
      <c r="E13" s="234"/>
      <c r="F13" s="234"/>
      <c r="G13" s="111"/>
      <c r="H13" s="111"/>
      <c r="I13" s="211">
        <f t="shared" si="0"/>
        <v>2</v>
      </c>
      <c r="J13" s="198">
        <f>IF(I13="","",I13-P13)</f>
        <v>1</v>
      </c>
      <c r="K13" s="34"/>
      <c r="L13" s="34">
        <v>1</v>
      </c>
      <c r="M13" s="34"/>
      <c r="N13" s="34"/>
      <c r="O13" s="35">
        <f>J13-K13-L13</f>
        <v>0</v>
      </c>
      <c r="P13" s="10">
        <v>1</v>
      </c>
      <c r="Q13" s="34"/>
      <c r="R13" s="34"/>
      <c r="S13" s="36"/>
      <c r="T13" s="12">
        <f>SUM(P13:S13)</f>
        <v>1</v>
      </c>
      <c r="U13" s="13"/>
    </row>
    <row r="14" spans="1:21" ht="19.5" customHeight="1">
      <c r="A14" s="108" t="s">
        <v>7</v>
      </c>
      <c r="B14" s="109" t="s">
        <v>10</v>
      </c>
      <c r="C14" s="110" t="s">
        <v>61</v>
      </c>
      <c r="D14" s="180">
        <v>15</v>
      </c>
      <c r="E14" s="234"/>
      <c r="F14" s="234"/>
      <c r="G14" s="114"/>
      <c r="H14" s="114"/>
      <c r="I14" s="211">
        <f aca="true" t="shared" si="2" ref="I14:I77">D14+G14+H14</f>
        <v>15</v>
      </c>
      <c r="J14" s="198">
        <f aca="true" t="shared" si="3" ref="J14:J77">IF(I14="","",I14-P14)</f>
        <v>6</v>
      </c>
      <c r="K14" s="34"/>
      <c r="L14" s="34">
        <v>3</v>
      </c>
      <c r="M14" s="34"/>
      <c r="N14" s="34"/>
      <c r="O14" s="35">
        <f aca="true" t="shared" si="4" ref="O14:O77">J14-K14-L14</f>
        <v>3</v>
      </c>
      <c r="P14" s="10">
        <v>9</v>
      </c>
      <c r="Q14" s="34"/>
      <c r="R14" s="34"/>
      <c r="S14" s="36"/>
      <c r="T14" s="12">
        <f aca="true" t="shared" si="5" ref="T14:T77">SUM(P14:S14)</f>
        <v>9</v>
      </c>
      <c r="U14" s="13"/>
    </row>
    <row r="15" spans="1:21" ht="19.5" customHeight="1">
      <c r="A15" s="108" t="s">
        <v>7</v>
      </c>
      <c r="B15" s="109" t="s">
        <v>10</v>
      </c>
      <c r="C15" s="110" t="s">
        <v>40</v>
      </c>
      <c r="D15" s="180">
        <v>5</v>
      </c>
      <c r="E15" s="234"/>
      <c r="F15" s="234"/>
      <c r="G15" s="114"/>
      <c r="H15" s="114"/>
      <c r="I15" s="211">
        <f t="shared" si="2"/>
        <v>5</v>
      </c>
      <c r="J15" s="198">
        <f t="shared" si="3"/>
        <v>1</v>
      </c>
      <c r="K15" s="34"/>
      <c r="L15" s="34">
        <v>1</v>
      </c>
      <c r="M15" s="34"/>
      <c r="N15" s="34"/>
      <c r="O15" s="35">
        <f t="shared" si="4"/>
        <v>0</v>
      </c>
      <c r="P15" s="10">
        <v>4</v>
      </c>
      <c r="Q15" s="34"/>
      <c r="R15" s="34"/>
      <c r="S15" s="36"/>
      <c r="T15" s="12">
        <f t="shared" si="5"/>
        <v>4</v>
      </c>
      <c r="U15" s="13"/>
    </row>
    <row r="16" spans="1:21" ht="19.5" customHeight="1">
      <c r="A16" s="108" t="s">
        <v>7</v>
      </c>
      <c r="B16" s="109" t="s">
        <v>10</v>
      </c>
      <c r="C16" s="110" t="s">
        <v>68</v>
      </c>
      <c r="D16" s="180">
        <v>5</v>
      </c>
      <c r="E16" s="234">
        <v>3</v>
      </c>
      <c r="F16" s="234">
        <v>3</v>
      </c>
      <c r="G16" s="114"/>
      <c r="H16" s="114"/>
      <c r="I16" s="211">
        <f t="shared" si="2"/>
        <v>5</v>
      </c>
      <c r="J16" s="198">
        <f t="shared" si="3"/>
        <v>3</v>
      </c>
      <c r="K16" s="34"/>
      <c r="L16" s="34">
        <v>1</v>
      </c>
      <c r="M16" s="34"/>
      <c r="N16" s="34"/>
      <c r="O16" s="35">
        <f t="shared" si="4"/>
        <v>2</v>
      </c>
      <c r="P16" s="10">
        <v>2</v>
      </c>
      <c r="Q16" s="34"/>
      <c r="R16" s="34"/>
      <c r="S16" s="36">
        <v>1</v>
      </c>
      <c r="T16" s="12">
        <f t="shared" si="5"/>
        <v>3</v>
      </c>
      <c r="U16" s="13"/>
    </row>
    <row r="17" spans="1:21" ht="19.5" customHeight="1">
      <c r="A17" s="108" t="s">
        <v>7</v>
      </c>
      <c r="B17" s="109" t="s">
        <v>10</v>
      </c>
      <c r="C17" s="110" t="s">
        <v>56</v>
      </c>
      <c r="D17" s="180">
        <v>50</v>
      </c>
      <c r="E17" s="234">
        <v>46</v>
      </c>
      <c r="F17" s="234">
        <v>46</v>
      </c>
      <c r="G17" s="114"/>
      <c r="H17" s="114"/>
      <c r="I17" s="211">
        <f t="shared" si="2"/>
        <v>50</v>
      </c>
      <c r="J17" s="198">
        <f t="shared" si="3"/>
        <v>28</v>
      </c>
      <c r="K17" s="34"/>
      <c r="L17" s="34">
        <v>4</v>
      </c>
      <c r="M17" s="34"/>
      <c r="N17" s="34"/>
      <c r="O17" s="35">
        <f t="shared" si="4"/>
        <v>24</v>
      </c>
      <c r="P17" s="10">
        <v>22</v>
      </c>
      <c r="Q17" s="34"/>
      <c r="R17" s="34"/>
      <c r="S17" s="36">
        <v>1</v>
      </c>
      <c r="T17" s="12">
        <f t="shared" si="5"/>
        <v>23</v>
      </c>
      <c r="U17" s="13"/>
    </row>
    <row r="18" spans="1:21" ht="19.5" customHeight="1">
      <c r="A18" s="108" t="s">
        <v>7</v>
      </c>
      <c r="B18" s="109" t="s">
        <v>10</v>
      </c>
      <c r="C18" s="110" t="s">
        <v>2</v>
      </c>
      <c r="D18" s="180">
        <v>12</v>
      </c>
      <c r="E18" s="234">
        <v>16</v>
      </c>
      <c r="F18" s="234">
        <v>16</v>
      </c>
      <c r="G18" s="114"/>
      <c r="H18" s="114"/>
      <c r="I18" s="211">
        <f t="shared" si="2"/>
        <v>12</v>
      </c>
      <c r="J18" s="198">
        <f t="shared" si="3"/>
        <v>6</v>
      </c>
      <c r="K18" s="34"/>
      <c r="L18" s="34">
        <v>1</v>
      </c>
      <c r="M18" s="34"/>
      <c r="N18" s="34"/>
      <c r="O18" s="35">
        <f t="shared" si="4"/>
        <v>5</v>
      </c>
      <c r="P18" s="10">
        <v>6</v>
      </c>
      <c r="Q18" s="34"/>
      <c r="R18" s="34"/>
      <c r="S18" s="36">
        <v>2</v>
      </c>
      <c r="T18" s="12">
        <f t="shared" si="5"/>
        <v>8</v>
      </c>
      <c r="U18" s="13"/>
    </row>
    <row r="19" spans="1:21" s="273" customFormat="1" ht="19.5" customHeight="1">
      <c r="A19" s="267" t="s">
        <v>7</v>
      </c>
      <c r="B19" s="268" t="s">
        <v>10</v>
      </c>
      <c r="C19" s="252" t="s">
        <v>62</v>
      </c>
      <c r="D19" s="189">
        <v>6</v>
      </c>
      <c r="E19" s="126">
        <v>9</v>
      </c>
      <c r="F19" s="126">
        <v>9</v>
      </c>
      <c r="G19" s="126"/>
      <c r="H19" s="126"/>
      <c r="I19" s="269">
        <f t="shared" si="2"/>
        <v>6</v>
      </c>
      <c r="J19" s="270">
        <f t="shared" si="3"/>
        <v>5</v>
      </c>
      <c r="K19" s="34"/>
      <c r="L19" s="34">
        <v>2</v>
      </c>
      <c r="M19" s="34"/>
      <c r="N19" s="34"/>
      <c r="O19" s="35">
        <f t="shared" si="4"/>
        <v>3</v>
      </c>
      <c r="P19" s="10">
        <v>1</v>
      </c>
      <c r="Q19" s="34"/>
      <c r="R19" s="34"/>
      <c r="S19" s="36"/>
      <c r="T19" s="271">
        <f t="shared" si="5"/>
        <v>1</v>
      </c>
      <c r="U19" s="272"/>
    </row>
    <row r="20" spans="1:21" s="273" customFormat="1" ht="19.5" customHeight="1">
      <c r="A20" s="267" t="s">
        <v>7</v>
      </c>
      <c r="B20" s="268" t="s">
        <v>10</v>
      </c>
      <c r="C20" s="252" t="s">
        <v>3</v>
      </c>
      <c r="D20" s="189">
        <v>5</v>
      </c>
      <c r="E20" s="126"/>
      <c r="F20" s="126"/>
      <c r="G20" s="126"/>
      <c r="H20" s="126"/>
      <c r="I20" s="269">
        <f t="shared" si="2"/>
        <v>5</v>
      </c>
      <c r="J20" s="270">
        <f t="shared" si="3"/>
        <v>2</v>
      </c>
      <c r="K20" s="34"/>
      <c r="L20" s="34">
        <v>1</v>
      </c>
      <c r="M20" s="34"/>
      <c r="N20" s="34"/>
      <c r="O20" s="35">
        <f t="shared" si="4"/>
        <v>1</v>
      </c>
      <c r="P20" s="10">
        <v>3</v>
      </c>
      <c r="Q20" s="34"/>
      <c r="R20" s="34"/>
      <c r="S20" s="36"/>
      <c r="T20" s="271">
        <f t="shared" si="5"/>
        <v>3</v>
      </c>
      <c r="U20" s="272"/>
    </row>
    <row r="21" spans="1:21" s="273" customFormat="1" ht="19.5" customHeight="1">
      <c r="A21" s="267" t="s">
        <v>7</v>
      </c>
      <c r="B21" s="268" t="s">
        <v>10</v>
      </c>
      <c r="C21" s="252" t="s">
        <v>4</v>
      </c>
      <c r="D21" s="189">
        <v>7</v>
      </c>
      <c r="E21" s="126">
        <v>6</v>
      </c>
      <c r="F21" s="126">
        <v>6</v>
      </c>
      <c r="G21" s="126"/>
      <c r="H21" s="126"/>
      <c r="I21" s="269">
        <f t="shared" si="2"/>
        <v>7</v>
      </c>
      <c r="J21" s="270">
        <f t="shared" si="3"/>
        <v>2</v>
      </c>
      <c r="K21" s="34"/>
      <c r="L21" s="34">
        <v>1</v>
      </c>
      <c r="M21" s="34"/>
      <c r="N21" s="34"/>
      <c r="O21" s="35">
        <f t="shared" si="4"/>
        <v>1</v>
      </c>
      <c r="P21" s="10">
        <v>5</v>
      </c>
      <c r="Q21" s="34"/>
      <c r="R21" s="34"/>
      <c r="S21" s="36"/>
      <c r="T21" s="271">
        <f t="shared" si="5"/>
        <v>5</v>
      </c>
      <c r="U21" s="272"/>
    </row>
    <row r="22" spans="1:21" s="273" customFormat="1" ht="19.5" customHeight="1">
      <c r="A22" s="267" t="s">
        <v>7</v>
      </c>
      <c r="B22" s="268" t="s">
        <v>10</v>
      </c>
      <c r="C22" s="252" t="s">
        <v>41</v>
      </c>
      <c r="D22" s="189">
        <v>5</v>
      </c>
      <c r="E22" s="126"/>
      <c r="F22" s="126"/>
      <c r="G22" s="126"/>
      <c r="H22" s="126"/>
      <c r="I22" s="269">
        <f t="shared" si="2"/>
        <v>5</v>
      </c>
      <c r="J22" s="270">
        <f t="shared" si="3"/>
        <v>1</v>
      </c>
      <c r="K22" s="34"/>
      <c r="L22" s="34"/>
      <c r="M22" s="34"/>
      <c r="N22" s="34"/>
      <c r="O22" s="35">
        <f t="shared" si="4"/>
        <v>1</v>
      </c>
      <c r="P22" s="10">
        <v>4</v>
      </c>
      <c r="Q22" s="34"/>
      <c r="R22" s="34"/>
      <c r="S22" s="36"/>
      <c r="T22" s="271">
        <f t="shared" si="5"/>
        <v>4</v>
      </c>
      <c r="U22" s="272"/>
    </row>
    <row r="23" spans="1:21" s="273" customFormat="1" ht="27.75" customHeight="1">
      <c r="A23" s="267" t="s">
        <v>7</v>
      </c>
      <c r="B23" s="268" t="s">
        <v>10</v>
      </c>
      <c r="C23" s="253" t="s">
        <v>58</v>
      </c>
      <c r="D23" s="189">
        <v>4</v>
      </c>
      <c r="E23" s="126"/>
      <c r="F23" s="126"/>
      <c r="G23" s="126"/>
      <c r="H23" s="126"/>
      <c r="I23" s="269">
        <f t="shared" si="2"/>
        <v>4</v>
      </c>
      <c r="J23" s="270">
        <f t="shared" si="3"/>
        <v>2</v>
      </c>
      <c r="K23" s="34"/>
      <c r="L23" s="34">
        <v>1</v>
      </c>
      <c r="M23" s="34"/>
      <c r="N23" s="34"/>
      <c r="O23" s="35">
        <f t="shared" si="4"/>
        <v>1</v>
      </c>
      <c r="P23" s="10">
        <v>2</v>
      </c>
      <c r="Q23" s="34"/>
      <c r="R23" s="34"/>
      <c r="S23" s="36"/>
      <c r="T23" s="271">
        <f t="shared" si="5"/>
        <v>2</v>
      </c>
      <c r="U23" s="272"/>
    </row>
    <row r="24" spans="1:21" s="273" customFormat="1" ht="19.5" customHeight="1">
      <c r="A24" s="267" t="s">
        <v>7</v>
      </c>
      <c r="B24" s="268" t="s">
        <v>10</v>
      </c>
      <c r="C24" s="253" t="s">
        <v>63</v>
      </c>
      <c r="D24" s="189">
        <v>1</v>
      </c>
      <c r="E24" s="126"/>
      <c r="F24" s="126"/>
      <c r="G24" s="126"/>
      <c r="H24" s="126"/>
      <c r="I24" s="269">
        <f t="shared" si="2"/>
        <v>1</v>
      </c>
      <c r="J24" s="270">
        <f t="shared" si="3"/>
        <v>1</v>
      </c>
      <c r="K24" s="34"/>
      <c r="L24" s="34"/>
      <c r="M24" s="34"/>
      <c r="N24" s="34"/>
      <c r="O24" s="35">
        <f t="shared" si="4"/>
        <v>1</v>
      </c>
      <c r="P24" s="10">
        <v>0</v>
      </c>
      <c r="Q24" s="34"/>
      <c r="R24" s="34"/>
      <c r="S24" s="36"/>
      <c r="T24" s="271">
        <f t="shared" si="5"/>
        <v>0</v>
      </c>
      <c r="U24" s="272"/>
    </row>
    <row r="25" spans="1:21" s="273" customFormat="1" ht="19.5" customHeight="1">
      <c r="A25" s="267" t="s">
        <v>7</v>
      </c>
      <c r="B25" s="268" t="s">
        <v>10</v>
      </c>
      <c r="C25" s="252" t="s">
        <v>50</v>
      </c>
      <c r="D25" s="189">
        <v>4</v>
      </c>
      <c r="E25" s="126"/>
      <c r="F25" s="126"/>
      <c r="G25" s="126"/>
      <c r="H25" s="126"/>
      <c r="I25" s="269">
        <f t="shared" si="2"/>
        <v>4</v>
      </c>
      <c r="J25" s="270">
        <f t="shared" si="3"/>
        <v>3</v>
      </c>
      <c r="K25" s="34"/>
      <c r="L25" s="34"/>
      <c r="M25" s="34"/>
      <c r="N25" s="34"/>
      <c r="O25" s="35">
        <f t="shared" si="4"/>
        <v>3</v>
      </c>
      <c r="P25" s="10">
        <v>1</v>
      </c>
      <c r="Q25" s="34"/>
      <c r="R25" s="34"/>
      <c r="S25" s="36"/>
      <c r="T25" s="271">
        <f t="shared" si="5"/>
        <v>1</v>
      </c>
      <c r="U25" s="272"/>
    </row>
    <row r="26" spans="1:21" s="273" customFormat="1" ht="19.5" customHeight="1">
      <c r="A26" s="267" t="s">
        <v>7</v>
      </c>
      <c r="B26" s="268" t="s">
        <v>10</v>
      </c>
      <c r="C26" s="253" t="s">
        <v>57</v>
      </c>
      <c r="D26" s="189">
        <v>6</v>
      </c>
      <c r="E26" s="126">
        <v>4</v>
      </c>
      <c r="F26" s="126">
        <v>4</v>
      </c>
      <c r="G26" s="126"/>
      <c r="H26" s="126"/>
      <c r="I26" s="269">
        <f t="shared" si="2"/>
        <v>6</v>
      </c>
      <c r="J26" s="270">
        <f t="shared" si="3"/>
        <v>4</v>
      </c>
      <c r="K26" s="34"/>
      <c r="L26" s="34">
        <v>1</v>
      </c>
      <c r="M26" s="34"/>
      <c r="N26" s="34"/>
      <c r="O26" s="35">
        <f t="shared" si="4"/>
        <v>3</v>
      </c>
      <c r="P26" s="10">
        <v>2</v>
      </c>
      <c r="Q26" s="34"/>
      <c r="R26" s="34"/>
      <c r="S26" s="36"/>
      <c r="T26" s="271">
        <f t="shared" si="5"/>
        <v>2</v>
      </c>
      <c r="U26" s="272"/>
    </row>
    <row r="27" spans="1:21" s="273" customFormat="1" ht="19.5" customHeight="1">
      <c r="A27" s="267" t="s">
        <v>7</v>
      </c>
      <c r="B27" s="268" t="s">
        <v>10</v>
      </c>
      <c r="C27" s="252" t="s">
        <v>42</v>
      </c>
      <c r="D27" s="189">
        <v>4</v>
      </c>
      <c r="E27" s="126"/>
      <c r="F27" s="126"/>
      <c r="G27" s="126"/>
      <c r="H27" s="126"/>
      <c r="I27" s="269">
        <f t="shared" si="2"/>
        <v>4</v>
      </c>
      <c r="J27" s="270">
        <f t="shared" si="3"/>
        <v>2</v>
      </c>
      <c r="K27" s="34"/>
      <c r="L27" s="34">
        <v>1</v>
      </c>
      <c r="M27" s="34"/>
      <c r="N27" s="34"/>
      <c r="O27" s="35">
        <f t="shared" si="4"/>
        <v>1</v>
      </c>
      <c r="P27" s="10">
        <v>2</v>
      </c>
      <c r="Q27" s="34"/>
      <c r="R27" s="34"/>
      <c r="S27" s="36">
        <v>1</v>
      </c>
      <c r="T27" s="271">
        <f t="shared" si="5"/>
        <v>3</v>
      </c>
      <c r="U27" s="272"/>
    </row>
    <row r="28" spans="1:21" ht="19.5" customHeight="1">
      <c r="A28" s="108" t="s">
        <v>7</v>
      </c>
      <c r="B28" s="109" t="s">
        <v>10</v>
      </c>
      <c r="C28" s="110" t="s">
        <v>79</v>
      </c>
      <c r="D28" s="227"/>
      <c r="E28" s="234">
        <v>1</v>
      </c>
      <c r="F28" s="234">
        <v>1</v>
      </c>
      <c r="G28" s="114"/>
      <c r="H28" s="114"/>
      <c r="I28" s="211">
        <f t="shared" si="2"/>
        <v>0</v>
      </c>
      <c r="J28" s="198">
        <f t="shared" si="3"/>
        <v>0</v>
      </c>
      <c r="K28" s="34"/>
      <c r="L28" s="34"/>
      <c r="M28" s="34"/>
      <c r="N28" s="34"/>
      <c r="O28" s="35">
        <f t="shared" si="4"/>
        <v>0</v>
      </c>
      <c r="P28" s="10">
        <v>0</v>
      </c>
      <c r="Q28" s="34"/>
      <c r="R28" s="34"/>
      <c r="S28" s="36"/>
      <c r="T28" s="12">
        <f t="shared" si="5"/>
        <v>0</v>
      </c>
      <c r="U28" s="13"/>
    </row>
    <row r="29" spans="1:21" ht="19.5" customHeight="1">
      <c r="A29" s="108" t="s">
        <v>7</v>
      </c>
      <c r="B29" s="109" t="s">
        <v>10</v>
      </c>
      <c r="C29" s="110" t="s">
        <v>80</v>
      </c>
      <c r="D29" s="227"/>
      <c r="E29" s="234">
        <v>1</v>
      </c>
      <c r="F29" s="234">
        <v>1</v>
      </c>
      <c r="G29" s="114"/>
      <c r="H29" s="114"/>
      <c r="I29" s="211">
        <f t="shared" si="2"/>
        <v>0</v>
      </c>
      <c r="J29" s="198">
        <f t="shared" si="3"/>
        <v>0</v>
      </c>
      <c r="K29" s="34"/>
      <c r="L29" s="34"/>
      <c r="M29" s="34"/>
      <c r="N29" s="34"/>
      <c r="O29" s="35">
        <f t="shared" si="4"/>
        <v>0</v>
      </c>
      <c r="P29" s="10">
        <v>0</v>
      </c>
      <c r="Q29" s="34"/>
      <c r="R29" s="34"/>
      <c r="S29" s="36"/>
      <c r="T29" s="12">
        <f t="shared" si="5"/>
        <v>0</v>
      </c>
      <c r="U29" s="13"/>
    </row>
    <row r="30" spans="1:21" ht="19.5" customHeight="1">
      <c r="A30" s="108" t="s">
        <v>7</v>
      </c>
      <c r="B30" s="109" t="s">
        <v>10</v>
      </c>
      <c r="C30" s="110" t="s">
        <v>1</v>
      </c>
      <c r="D30" s="227"/>
      <c r="E30" s="234">
        <v>1</v>
      </c>
      <c r="F30" s="234">
        <v>1</v>
      </c>
      <c r="G30" s="114"/>
      <c r="H30" s="114"/>
      <c r="I30" s="211">
        <f t="shared" si="2"/>
        <v>0</v>
      </c>
      <c r="J30" s="198">
        <f t="shared" si="3"/>
        <v>0</v>
      </c>
      <c r="K30" s="34"/>
      <c r="L30" s="34"/>
      <c r="M30" s="34"/>
      <c r="N30" s="34"/>
      <c r="O30" s="35">
        <f t="shared" si="4"/>
        <v>0</v>
      </c>
      <c r="P30" s="10">
        <v>0</v>
      </c>
      <c r="Q30" s="34"/>
      <c r="R30" s="34"/>
      <c r="S30" s="36"/>
      <c r="T30" s="12">
        <f t="shared" si="5"/>
        <v>0</v>
      </c>
      <c r="U30" s="13"/>
    </row>
    <row r="31" spans="1:21" ht="19.5" customHeight="1">
      <c r="A31" s="108" t="s">
        <v>7</v>
      </c>
      <c r="B31" s="109" t="s">
        <v>10</v>
      </c>
      <c r="C31" s="110" t="s">
        <v>43</v>
      </c>
      <c r="D31" s="180">
        <v>8</v>
      </c>
      <c r="E31" s="234">
        <v>5</v>
      </c>
      <c r="F31" s="234">
        <v>4</v>
      </c>
      <c r="G31" s="114"/>
      <c r="H31" s="114"/>
      <c r="I31" s="211">
        <f t="shared" si="2"/>
        <v>8</v>
      </c>
      <c r="J31" s="198">
        <f t="shared" si="3"/>
        <v>2</v>
      </c>
      <c r="K31" s="34"/>
      <c r="L31" s="34"/>
      <c r="M31" s="34"/>
      <c r="N31" s="34"/>
      <c r="O31" s="35">
        <f t="shared" si="4"/>
        <v>2</v>
      </c>
      <c r="P31" s="10">
        <v>6</v>
      </c>
      <c r="Q31" s="34"/>
      <c r="R31" s="34"/>
      <c r="S31" s="36"/>
      <c r="T31" s="12">
        <f t="shared" si="5"/>
        <v>6</v>
      </c>
      <c r="U31" s="13"/>
    </row>
    <row r="32" spans="1:21" ht="28.5" customHeight="1">
      <c r="A32" s="108" t="s">
        <v>7</v>
      </c>
      <c r="B32" s="109" t="s">
        <v>10</v>
      </c>
      <c r="C32" s="110" t="s">
        <v>77</v>
      </c>
      <c r="D32" s="227"/>
      <c r="E32" s="234">
        <v>2</v>
      </c>
      <c r="F32" s="234">
        <v>3</v>
      </c>
      <c r="G32" s="114"/>
      <c r="H32" s="114"/>
      <c r="I32" s="211">
        <f t="shared" si="2"/>
        <v>0</v>
      </c>
      <c r="J32" s="198">
        <f t="shared" si="3"/>
        <v>0</v>
      </c>
      <c r="K32" s="34"/>
      <c r="L32" s="34"/>
      <c r="M32" s="34"/>
      <c r="N32" s="34"/>
      <c r="O32" s="35">
        <f t="shared" si="4"/>
        <v>0</v>
      </c>
      <c r="P32" s="10">
        <v>0</v>
      </c>
      <c r="Q32" s="34"/>
      <c r="R32" s="34"/>
      <c r="S32" s="36"/>
      <c r="T32" s="12">
        <f t="shared" si="5"/>
        <v>0</v>
      </c>
      <c r="U32" s="13"/>
    </row>
    <row r="33" spans="1:21" ht="19.5" customHeight="1">
      <c r="A33" s="108" t="s">
        <v>7</v>
      </c>
      <c r="B33" s="109" t="s">
        <v>10</v>
      </c>
      <c r="C33" s="110" t="s">
        <v>69</v>
      </c>
      <c r="D33" s="180">
        <v>1</v>
      </c>
      <c r="E33" s="234"/>
      <c r="F33" s="234"/>
      <c r="G33" s="114"/>
      <c r="H33" s="114"/>
      <c r="I33" s="211">
        <f t="shared" si="2"/>
        <v>1</v>
      </c>
      <c r="J33" s="198">
        <f t="shared" si="3"/>
        <v>1</v>
      </c>
      <c r="K33" s="34"/>
      <c r="L33" s="34"/>
      <c r="M33" s="34"/>
      <c r="N33" s="34"/>
      <c r="O33" s="35">
        <f t="shared" si="4"/>
        <v>1</v>
      </c>
      <c r="P33" s="10">
        <v>0</v>
      </c>
      <c r="Q33" s="34"/>
      <c r="R33" s="34"/>
      <c r="S33" s="36"/>
      <c r="T33" s="12">
        <f>SUM(P33:S33)</f>
        <v>0</v>
      </c>
      <c r="U33" s="13"/>
    </row>
    <row r="34" spans="1:21" ht="19.5" customHeight="1">
      <c r="A34" s="108" t="s">
        <v>7</v>
      </c>
      <c r="B34" s="109" t="s">
        <v>10</v>
      </c>
      <c r="C34" s="110" t="s">
        <v>78</v>
      </c>
      <c r="D34" s="227"/>
      <c r="E34" s="234">
        <v>1</v>
      </c>
      <c r="F34" s="234">
        <v>1</v>
      </c>
      <c r="G34" s="114"/>
      <c r="H34" s="114"/>
      <c r="I34" s="211">
        <f t="shared" si="2"/>
        <v>0</v>
      </c>
      <c r="J34" s="198">
        <f t="shared" si="3"/>
        <v>0</v>
      </c>
      <c r="K34" s="34"/>
      <c r="L34" s="34"/>
      <c r="M34" s="34"/>
      <c r="N34" s="34"/>
      <c r="O34" s="35">
        <f t="shared" si="4"/>
        <v>0</v>
      </c>
      <c r="P34" s="10">
        <v>0</v>
      </c>
      <c r="Q34" s="34"/>
      <c r="R34" s="34"/>
      <c r="S34" s="36"/>
      <c r="T34" s="12">
        <f t="shared" si="5"/>
        <v>0</v>
      </c>
      <c r="U34" s="13"/>
    </row>
    <row r="35" spans="1:21" s="119" customFormat="1" ht="18" customHeight="1">
      <c r="A35" s="115" t="s">
        <v>7</v>
      </c>
      <c r="B35" s="116"/>
      <c r="C35" s="117" t="s">
        <v>5</v>
      </c>
      <c r="D35" s="181">
        <f>SUM(D9:D34)</f>
        <v>149</v>
      </c>
      <c r="E35" s="237"/>
      <c r="F35" s="237"/>
      <c r="G35" s="118">
        <f aca="true" t="shared" si="6" ref="G35:T35">SUM(G9:G34)</f>
        <v>0</v>
      </c>
      <c r="H35" s="118">
        <f t="shared" si="6"/>
        <v>0</v>
      </c>
      <c r="I35" s="214">
        <f t="shared" si="6"/>
        <v>149</v>
      </c>
      <c r="J35" s="199">
        <f t="shared" si="6"/>
        <v>74</v>
      </c>
      <c r="K35" s="52">
        <f t="shared" si="6"/>
        <v>0</v>
      </c>
      <c r="L35" s="52">
        <f t="shared" si="6"/>
        <v>18</v>
      </c>
      <c r="M35" s="52">
        <f>SUM(M9:M34)</f>
        <v>0</v>
      </c>
      <c r="N35" s="52">
        <f>SUM(N9:N34)</f>
        <v>0</v>
      </c>
      <c r="O35" s="53">
        <f t="shared" si="6"/>
        <v>56</v>
      </c>
      <c r="P35" s="54">
        <f t="shared" si="6"/>
        <v>75</v>
      </c>
      <c r="Q35" s="52">
        <f t="shared" si="6"/>
        <v>0</v>
      </c>
      <c r="R35" s="52">
        <f t="shared" si="6"/>
        <v>0</v>
      </c>
      <c r="S35" s="55">
        <f t="shared" si="6"/>
        <v>5</v>
      </c>
      <c r="T35" s="18">
        <f t="shared" si="6"/>
        <v>80</v>
      </c>
      <c r="U35" s="19"/>
    </row>
    <row r="36" spans="1:21" s="124" customFormat="1" ht="18" customHeight="1">
      <c r="A36" s="120"/>
      <c r="B36" s="121"/>
      <c r="C36" s="122"/>
      <c r="D36" s="183"/>
      <c r="E36" s="238"/>
      <c r="F36" s="238"/>
      <c r="G36" s="123"/>
      <c r="H36" s="123"/>
      <c r="I36" s="215"/>
      <c r="J36" s="37"/>
      <c r="K36" s="30"/>
      <c r="L36" s="30"/>
      <c r="M36" s="30"/>
      <c r="N36" s="30"/>
      <c r="O36" s="37"/>
      <c r="P36" s="30"/>
      <c r="Q36" s="30"/>
      <c r="R36" s="30"/>
      <c r="S36" s="30"/>
      <c r="T36" s="37"/>
      <c r="U36" s="38"/>
    </row>
    <row r="37" spans="1:21" s="102" customFormat="1" ht="17.25" customHeight="1">
      <c r="A37" s="31"/>
      <c r="B37" s="32"/>
      <c r="C37" s="33" t="s">
        <v>104</v>
      </c>
      <c r="D37" s="179"/>
      <c r="E37" s="233"/>
      <c r="F37" s="233"/>
      <c r="G37" s="101"/>
      <c r="H37" s="101"/>
      <c r="I37" s="210"/>
      <c r="J37" s="44"/>
      <c r="K37" s="32"/>
      <c r="L37" s="32"/>
      <c r="M37" s="32"/>
      <c r="N37" s="32"/>
      <c r="O37" s="44"/>
      <c r="P37" s="32"/>
      <c r="Q37" s="32"/>
      <c r="R37" s="32"/>
      <c r="S37" s="32"/>
      <c r="T37" s="44"/>
      <c r="U37" s="45"/>
    </row>
    <row r="38" spans="1:21" ht="19.5" customHeight="1">
      <c r="A38" s="108" t="s">
        <v>7</v>
      </c>
      <c r="B38" s="109" t="s">
        <v>10</v>
      </c>
      <c r="C38" s="113"/>
      <c r="D38" s="227"/>
      <c r="E38" s="234"/>
      <c r="F38" s="234"/>
      <c r="G38" s="114"/>
      <c r="H38" s="114"/>
      <c r="I38" s="211">
        <f>D38+G38+H38</f>
        <v>0</v>
      </c>
      <c r="J38" s="198">
        <f>IF(I38="","",I38-P38)</f>
        <v>0</v>
      </c>
      <c r="K38" s="34"/>
      <c r="L38" s="34"/>
      <c r="M38" s="34"/>
      <c r="N38" s="34"/>
      <c r="O38" s="35">
        <f>J38-K38-L38</f>
        <v>0</v>
      </c>
      <c r="P38" s="10"/>
      <c r="Q38" s="34"/>
      <c r="R38" s="34"/>
      <c r="S38" s="36"/>
      <c r="T38" s="12">
        <f>SUM(P38:S38)</f>
        <v>0</v>
      </c>
      <c r="U38" s="13"/>
    </row>
    <row r="39" spans="1:21" ht="19.5" customHeight="1">
      <c r="A39" s="108" t="s">
        <v>7</v>
      </c>
      <c r="B39" s="109" t="s">
        <v>10</v>
      </c>
      <c r="C39" s="113"/>
      <c r="D39" s="227"/>
      <c r="E39" s="234"/>
      <c r="F39" s="234"/>
      <c r="G39" s="114"/>
      <c r="H39" s="114"/>
      <c r="I39" s="211">
        <f>D39+G39+H39</f>
        <v>0</v>
      </c>
      <c r="J39" s="198">
        <f>IF(I39="","",I39-P39)</f>
        <v>0</v>
      </c>
      <c r="K39" s="34"/>
      <c r="L39" s="34"/>
      <c r="M39" s="34"/>
      <c r="N39" s="34"/>
      <c r="O39" s="35">
        <f>J39-K39-L39</f>
        <v>0</v>
      </c>
      <c r="P39" s="10"/>
      <c r="Q39" s="34"/>
      <c r="R39" s="34"/>
      <c r="S39" s="36"/>
      <c r="T39" s="12">
        <f>SUM(P39:S39)</f>
        <v>0</v>
      </c>
      <c r="U39" s="13"/>
    </row>
    <row r="40" spans="1:21" ht="19.5" customHeight="1">
      <c r="A40" s="108" t="s">
        <v>7</v>
      </c>
      <c r="B40" s="109" t="s">
        <v>10</v>
      </c>
      <c r="C40" s="113"/>
      <c r="D40" s="227"/>
      <c r="E40" s="234"/>
      <c r="F40" s="234"/>
      <c r="G40" s="114"/>
      <c r="H40" s="114"/>
      <c r="I40" s="211">
        <f>D40+G40+H40</f>
        <v>0</v>
      </c>
      <c r="J40" s="198">
        <f>IF(I40="","",I40-P40)</f>
        <v>0</v>
      </c>
      <c r="K40" s="34"/>
      <c r="L40" s="34"/>
      <c r="M40" s="34"/>
      <c r="N40" s="34"/>
      <c r="O40" s="35">
        <f>J40-K40-L40</f>
        <v>0</v>
      </c>
      <c r="P40" s="10"/>
      <c r="Q40" s="34"/>
      <c r="R40" s="34"/>
      <c r="S40" s="36"/>
      <c r="T40" s="12">
        <f>SUM(P40:S40)</f>
        <v>0</v>
      </c>
      <c r="U40" s="13"/>
    </row>
    <row r="41" spans="1:21" s="119" customFormat="1" ht="18" customHeight="1">
      <c r="A41" s="115" t="s">
        <v>7</v>
      </c>
      <c r="B41" s="116"/>
      <c r="C41" s="117" t="s">
        <v>5</v>
      </c>
      <c r="D41" s="181">
        <f>SUM(D38:D40)</f>
        <v>0</v>
      </c>
      <c r="E41" s="237"/>
      <c r="F41" s="237"/>
      <c r="G41" s="118">
        <f>SUM(G38:G40)</f>
        <v>0</v>
      </c>
      <c r="H41" s="118">
        <f>SUM(H38:H40)</f>
        <v>0</v>
      </c>
      <c r="I41" s="214">
        <f>SUM(I38:I40)</f>
        <v>0</v>
      </c>
      <c r="J41" s="199">
        <f aca="true" t="shared" si="7" ref="J41:T41">SUM(J38:J40)</f>
        <v>0</v>
      </c>
      <c r="K41" s="52">
        <f t="shared" si="7"/>
        <v>0</v>
      </c>
      <c r="L41" s="52">
        <f t="shared" si="7"/>
        <v>0</v>
      </c>
      <c r="M41" s="52">
        <f>SUM(M38:M40)</f>
        <v>0</v>
      </c>
      <c r="N41" s="52">
        <f>SUM(N38:N40)</f>
        <v>0</v>
      </c>
      <c r="O41" s="53">
        <f t="shared" si="7"/>
        <v>0</v>
      </c>
      <c r="P41" s="54">
        <f t="shared" si="7"/>
        <v>0</v>
      </c>
      <c r="Q41" s="52">
        <f t="shared" si="7"/>
        <v>0</v>
      </c>
      <c r="R41" s="52">
        <f t="shared" si="7"/>
        <v>0</v>
      </c>
      <c r="S41" s="55">
        <f t="shared" si="7"/>
        <v>0</v>
      </c>
      <c r="T41" s="18">
        <f t="shared" si="7"/>
        <v>0</v>
      </c>
      <c r="U41" s="19"/>
    </row>
    <row r="42" spans="1:21" s="124" customFormat="1" ht="18" customHeight="1">
      <c r="A42" s="120"/>
      <c r="B42" s="121"/>
      <c r="C42" s="122"/>
      <c r="D42" s="183"/>
      <c r="E42" s="238"/>
      <c r="F42" s="238"/>
      <c r="G42" s="123"/>
      <c r="H42" s="123"/>
      <c r="I42" s="216"/>
      <c r="J42" s="42"/>
      <c r="K42" s="41"/>
      <c r="L42" s="41"/>
      <c r="M42" s="41"/>
      <c r="N42" s="41"/>
      <c r="O42" s="42"/>
      <c r="P42" s="41"/>
      <c r="Q42" s="41"/>
      <c r="R42" s="41"/>
      <c r="S42" s="41"/>
      <c r="T42" s="42"/>
      <c r="U42" s="43"/>
    </row>
    <row r="43" spans="1:21" s="102" customFormat="1" ht="17.25" customHeight="1">
      <c r="A43" s="31"/>
      <c r="B43" s="32"/>
      <c r="C43" s="33" t="s">
        <v>103</v>
      </c>
      <c r="D43" s="179"/>
      <c r="E43" s="233"/>
      <c r="F43" s="233"/>
      <c r="G43" s="101"/>
      <c r="H43" s="101"/>
      <c r="I43" s="210"/>
      <c r="J43" s="44"/>
      <c r="K43" s="32"/>
      <c r="L43" s="32"/>
      <c r="M43" s="32"/>
      <c r="N43" s="32"/>
      <c r="O43" s="44"/>
      <c r="P43" s="32"/>
      <c r="Q43" s="32"/>
      <c r="R43" s="32"/>
      <c r="S43" s="32"/>
      <c r="T43" s="44"/>
      <c r="U43" s="45"/>
    </row>
    <row r="44" spans="1:21" ht="19.5" customHeight="1">
      <c r="A44" s="108" t="s">
        <v>9</v>
      </c>
      <c r="B44" s="109" t="s">
        <v>10</v>
      </c>
      <c r="C44" s="125" t="s">
        <v>12</v>
      </c>
      <c r="D44" s="180">
        <v>4</v>
      </c>
      <c r="E44" s="234"/>
      <c r="F44" s="234"/>
      <c r="G44" s="126"/>
      <c r="H44" s="126"/>
      <c r="I44" s="211">
        <f t="shared" si="2"/>
        <v>4</v>
      </c>
      <c r="J44" s="198">
        <f t="shared" si="3"/>
        <v>2</v>
      </c>
      <c r="K44" s="34"/>
      <c r="L44" s="34">
        <v>1</v>
      </c>
      <c r="M44" s="34"/>
      <c r="N44" s="34"/>
      <c r="O44" s="35">
        <f t="shared" si="4"/>
        <v>1</v>
      </c>
      <c r="P44" s="10">
        <v>2</v>
      </c>
      <c r="Q44" s="34"/>
      <c r="R44" s="249" t="s">
        <v>146</v>
      </c>
      <c r="S44" s="36">
        <v>1</v>
      </c>
      <c r="T44" s="12">
        <f t="shared" si="5"/>
        <v>3</v>
      </c>
      <c r="U44" s="13"/>
    </row>
    <row r="45" spans="1:21" ht="19.5" customHeight="1">
      <c r="A45" s="108" t="s">
        <v>9</v>
      </c>
      <c r="B45" s="109" t="s">
        <v>10</v>
      </c>
      <c r="C45" s="125" t="s">
        <v>45</v>
      </c>
      <c r="D45" s="180">
        <v>2</v>
      </c>
      <c r="E45" s="234"/>
      <c r="F45" s="234"/>
      <c r="G45" s="114"/>
      <c r="H45" s="114"/>
      <c r="I45" s="211">
        <f t="shared" si="2"/>
        <v>2</v>
      </c>
      <c r="J45" s="198">
        <f t="shared" si="3"/>
        <v>0</v>
      </c>
      <c r="K45" s="34"/>
      <c r="L45" s="34"/>
      <c r="M45" s="34"/>
      <c r="N45" s="34"/>
      <c r="O45" s="35">
        <f t="shared" si="4"/>
        <v>0</v>
      </c>
      <c r="P45" s="10">
        <v>2</v>
      </c>
      <c r="Q45" s="34"/>
      <c r="R45" s="34"/>
      <c r="S45" s="36"/>
      <c r="T45" s="12">
        <f t="shared" si="5"/>
        <v>2</v>
      </c>
      <c r="U45" s="13"/>
    </row>
    <row r="46" spans="1:21" ht="19.5" customHeight="1">
      <c r="A46" s="108" t="s">
        <v>9</v>
      </c>
      <c r="B46" s="109" t="s">
        <v>10</v>
      </c>
      <c r="C46" s="125" t="s">
        <v>44</v>
      </c>
      <c r="D46" s="180">
        <v>12</v>
      </c>
      <c r="E46" s="234"/>
      <c r="F46" s="234"/>
      <c r="G46" s="114">
        <v>1</v>
      </c>
      <c r="H46" s="114"/>
      <c r="I46" s="211">
        <f t="shared" si="2"/>
        <v>13</v>
      </c>
      <c r="J46" s="198">
        <f t="shared" si="3"/>
        <v>1</v>
      </c>
      <c r="K46" s="34">
        <v>1</v>
      </c>
      <c r="L46" s="34"/>
      <c r="M46" s="34"/>
      <c r="N46" s="34"/>
      <c r="O46" s="35">
        <f t="shared" si="4"/>
        <v>0</v>
      </c>
      <c r="P46" s="10">
        <v>12</v>
      </c>
      <c r="Q46" s="34"/>
      <c r="R46" s="34"/>
      <c r="S46" s="36"/>
      <c r="T46" s="12">
        <f t="shared" si="5"/>
        <v>12</v>
      </c>
      <c r="U46" s="13"/>
    </row>
    <row r="47" spans="1:21" ht="19.5" customHeight="1">
      <c r="A47" s="108" t="s">
        <v>9</v>
      </c>
      <c r="B47" s="109" t="s">
        <v>10</v>
      </c>
      <c r="C47" s="125" t="s">
        <v>81</v>
      </c>
      <c r="D47" s="180">
        <v>1</v>
      </c>
      <c r="E47" s="234"/>
      <c r="F47" s="234"/>
      <c r="G47" s="114"/>
      <c r="H47" s="114"/>
      <c r="I47" s="211">
        <f t="shared" si="2"/>
        <v>1</v>
      </c>
      <c r="J47" s="198">
        <f t="shared" si="3"/>
        <v>0</v>
      </c>
      <c r="K47" s="34"/>
      <c r="L47" s="34"/>
      <c r="M47" s="34"/>
      <c r="N47" s="34"/>
      <c r="O47" s="35">
        <f t="shared" si="4"/>
        <v>0</v>
      </c>
      <c r="P47" s="10">
        <v>1</v>
      </c>
      <c r="Q47" s="34"/>
      <c r="R47" s="34"/>
      <c r="S47" s="36"/>
      <c r="T47" s="12">
        <f t="shared" si="5"/>
        <v>1</v>
      </c>
      <c r="U47" s="13"/>
    </row>
    <row r="48" spans="1:21" ht="19.5" customHeight="1">
      <c r="A48" s="108" t="s">
        <v>9</v>
      </c>
      <c r="B48" s="109" t="s">
        <v>10</v>
      </c>
      <c r="C48" s="125" t="s">
        <v>16</v>
      </c>
      <c r="D48" s="180">
        <v>2</v>
      </c>
      <c r="E48" s="234"/>
      <c r="F48" s="234"/>
      <c r="G48" s="114"/>
      <c r="H48" s="114"/>
      <c r="I48" s="211">
        <f t="shared" si="2"/>
        <v>2</v>
      </c>
      <c r="J48" s="198">
        <f t="shared" si="3"/>
        <v>2</v>
      </c>
      <c r="K48" s="34"/>
      <c r="L48" s="34"/>
      <c r="M48" s="34"/>
      <c r="N48" s="34"/>
      <c r="O48" s="35">
        <f t="shared" si="4"/>
        <v>2</v>
      </c>
      <c r="P48" s="10">
        <v>0</v>
      </c>
      <c r="Q48" s="34"/>
      <c r="R48" s="34"/>
      <c r="S48" s="36"/>
      <c r="T48" s="12">
        <f t="shared" si="5"/>
        <v>0</v>
      </c>
      <c r="U48" s="13"/>
    </row>
    <row r="49" spans="1:21" ht="19.5" customHeight="1">
      <c r="A49" s="108" t="s">
        <v>9</v>
      </c>
      <c r="B49" s="109" t="s">
        <v>10</v>
      </c>
      <c r="C49" s="125" t="s">
        <v>15</v>
      </c>
      <c r="D49" s="180">
        <v>2</v>
      </c>
      <c r="E49" s="234"/>
      <c r="F49" s="234"/>
      <c r="G49" s="114"/>
      <c r="H49" s="114"/>
      <c r="I49" s="211">
        <f t="shared" si="2"/>
        <v>2</v>
      </c>
      <c r="J49" s="198">
        <f t="shared" si="3"/>
        <v>1</v>
      </c>
      <c r="K49" s="34"/>
      <c r="L49" s="34"/>
      <c r="M49" s="34"/>
      <c r="N49" s="34"/>
      <c r="O49" s="35">
        <f t="shared" si="4"/>
        <v>1</v>
      </c>
      <c r="P49" s="10">
        <v>1</v>
      </c>
      <c r="Q49" s="34"/>
      <c r="R49" s="34"/>
      <c r="S49" s="36"/>
      <c r="T49" s="12">
        <f t="shared" si="5"/>
        <v>1</v>
      </c>
      <c r="U49" s="13"/>
    </row>
    <row r="50" spans="1:21" ht="19.5" customHeight="1">
      <c r="A50" s="108" t="s">
        <v>22</v>
      </c>
      <c r="B50" s="109" t="s">
        <v>13</v>
      </c>
      <c r="C50" s="125" t="s">
        <v>17</v>
      </c>
      <c r="D50" s="180">
        <v>3</v>
      </c>
      <c r="E50" s="234"/>
      <c r="F50" s="234"/>
      <c r="G50" s="114"/>
      <c r="H50" s="114"/>
      <c r="I50" s="211">
        <f t="shared" si="2"/>
        <v>3</v>
      </c>
      <c r="J50" s="198">
        <f t="shared" si="3"/>
        <v>2</v>
      </c>
      <c r="K50" s="34"/>
      <c r="L50" s="34"/>
      <c r="M50" s="34"/>
      <c r="N50" s="34"/>
      <c r="O50" s="35">
        <f t="shared" si="4"/>
        <v>2</v>
      </c>
      <c r="P50" s="10">
        <v>1</v>
      </c>
      <c r="Q50" s="34"/>
      <c r="R50" s="34"/>
      <c r="S50" s="36"/>
      <c r="T50" s="12">
        <f t="shared" si="5"/>
        <v>1</v>
      </c>
      <c r="U50" s="13"/>
    </row>
    <row r="51" spans="1:21" ht="19.5" customHeight="1">
      <c r="A51" s="108" t="s">
        <v>22</v>
      </c>
      <c r="B51" s="109" t="s">
        <v>13</v>
      </c>
      <c r="C51" s="125" t="s">
        <v>16</v>
      </c>
      <c r="D51" s="180">
        <v>2</v>
      </c>
      <c r="E51" s="234"/>
      <c r="F51" s="234"/>
      <c r="G51" s="114"/>
      <c r="H51" s="114"/>
      <c r="I51" s="211">
        <f t="shared" si="2"/>
        <v>2</v>
      </c>
      <c r="J51" s="198">
        <f t="shared" si="3"/>
        <v>1</v>
      </c>
      <c r="K51" s="34"/>
      <c r="L51" s="34"/>
      <c r="M51" s="34"/>
      <c r="N51" s="34"/>
      <c r="O51" s="35">
        <f t="shared" si="4"/>
        <v>1</v>
      </c>
      <c r="P51" s="10">
        <v>1</v>
      </c>
      <c r="Q51" s="34"/>
      <c r="R51" s="34"/>
      <c r="S51" s="251">
        <v>1</v>
      </c>
      <c r="T51" s="12">
        <f t="shared" si="5"/>
        <v>2</v>
      </c>
      <c r="U51" s="13"/>
    </row>
    <row r="52" spans="1:21" ht="19.5" customHeight="1">
      <c r="A52" s="108" t="s">
        <v>22</v>
      </c>
      <c r="B52" s="109" t="s">
        <v>13</v>
      </c>
      <c r="C52" s="125" t="s">
        <v>18</v>
      </c>
      <c r="D52" s="180">
        <v>25</v>
      </c>
      <c r="E52" s="234"/>
      <c r="F52" s="234"/>
      <c r="G52" s="111"/>
      <c r="H52" s="111"/>
      <c r="I52" s="211">
        <f t="shared" si="2"/>
        <v>25</v>
      </c>
      <c r="J52" s="198">
        <f t="shared" si="3"/>
        <v>14</v>
      </c>
      <c r="K52" s="34"/>
      <c r="L52" s="34">
        <v>6</v>
      </c>
      <c r="M52" s="34"/>
      <c r="N52" s="34"/>
      <c r="O52" s="35">
        <f t="shared" si="4"/>
        <v>8</v>
      </c>
      <c r="P52" s="10">
        <v>11</v>
      </c>
      <c r="Q52" s="34"/>
      <c r="R52" s="34"/>
      <c r="S52" s="36"/>
      <c r="T52" s="12">
        <f t="shared" si="5"/>
        <v>11</v>
      </c>
      <c r="U52" s="13"/>
    </row>
    <row r="53" spans="1:21" ht="19.5" customHeight="1">
      <c r="A53" s="108" t="s">
        <v>22</v>
      </c>
      <c r="B53" s="109" t="s">
        <v>13</v>
      </c>
      <c r="C53" s="125" t="s">
        <v>55</v>
      </c>
      <c r="D53" s="180">
        <v>5</v>
      </c>
      <c r="E53" s="234"/>
      <c r="F53" s="234"/>
      <c r="G53" s="114"/>
      <c r="H53" s="114"/>
      <c r="I53" s="211">
        <f t="shared" si="2"/>
        <v>5</v>
      </c>
      <c r="J53" s="198">
        <f t="shared" si="3"/>
        <v>2</v>
      </c>
      <c r="K53" s="34"/>
      <c r="L53" s="34">
        <v>2</v>
      </c>
      <c r="M53" s="34"/>
      <c r="N53" s="34"/>
      <c r="O53" s="35">
        <f t="shared" si="4"/>
        <v>0</v>
      </c>
      <c r="P53" s="10">
        <v>3</v>
      </c>
      <c r="Q53" s="34"/>
      <c r="R53" s="34"/>
      <c r="S53" s="36"/>
      <c r="T53" s="12">
        <f t="shared" si="5"/>
        <v>3</v>
      </c>
      <c r="U53" s="13"/>
    </row>
    <row r="54" spans="1:21" ht="19.5" customHeight="1">
      <c r="A54" s="108" t="s">
        <v>22</v>
      </c>
      <c r="B54" s="109" t="s">
        <v>13</v>
      </c>
      <c r="C54" s="125" t="s">
        <v>14</v>
      </c>
      <c r="D54" s="180">
        <v>1</v>
      </c>
      <c r="E54" s="234"/>
      <c r="F54" s="234"/>
      <c r="G54" s="114"/>
      <c r="H54" s="114"/>
      <c r="I54" s="211">
        <f t="shared" si="2"/>
        <v>1</v>
      </c>
      <c r="J54" s="198">
        <f t="shared" si="3"/>
        <v>1</v>
      </c>
      <c r="K54" s="34"/>
      <c r="L54" s="34"/>
      <c r="M54" s="34"/>
      <c r="N54" s="34"/>
      <c r="O54" s="35">
        <f t="shared" si="4"/>
        <v>1</v>
      </c>
      <c r="P54" s="10">
        <v>0</v>
      </c>
      <c r="Q54" s="34"/>
      <c r="R54" s="34"/>
      <c r="S54" s="36"/>
      <c r="T54" s="12">
        <f t="shared" si="5"/>
        <v>0</v>
      </c>
      <c r="U54" s="13"/>
    </row>
    <row r="55" spans="1:21" ht="19.5" customHeight="1">
      <c r="A55" s="108" t="s">
        <v>22</v>
      </c>
      <c r="B55" s="109" t="s">
        <v>13</v>
      </c>
      <c r="C55" s="125" t="s">
        <v>59</v>
      </c>
      <c r="D55" s="180">
        <v>2</v>
      </c>
      <c r="E55" s="234"/>
      <c r="F55" s="234"/>
      <c r="G55" s="114"/>
      <c r="H55" s="114"/>
      <c r="I55" s="211">
        <f t="shared" si="2"/>
        <v>2</v>
      </c>
      <c r="J55" s="198">
        <f t="shared" si="3"/>
        <v>1</v>
      </c>
      <c r="K55" s="34"/>
      <c r="L55" s="34"/>
      <c r="M55" s="34"/>
      <c r="N55" s="34"/>
      <c r="O55" s="35">
        <f t="shared" si="4"/>
        <v>1</v>
      </c>
      <c r="P55" s="10">
        <v>1</v>
      </c>
      <c r="Q55" s="34"/>
      <c r="R55" s="34"/>
      <c r="S55" s="36"/>
      <c r="T55" s="12">
        <f t="shared" si="5"/>
        <v>1</v>
      </c>
      <c r="U55" s="13"/>
    </row>
    <row r="56" spans="1:21" ht="19.5" customHeight="1">
      <c r="A56" s="108" t="s">
        <v>22</v>
      </c>
      <c r="B56" s="109" t="s">
        <v>19</v>
      </c>
      <c r="C56" s="125" t="s">
        <v>20</v>
      </c>
      <c r="D56" s="180">
        <v>6</v>
      </c>
      <c r="E56" s="234"/>
      <c r="F56" s="234"/>
      <c r="G56" s="114"/>
      <c r="H56" s="114"/>
      <c r="I56" s="211">
        <f t="shared" si="2"/>
        <v>6</v>
      </c>
      <c r="J56" s="198">
        <f t="shared" si="3"/>
        <v>4</v>
      </c>
      <c r="K56" s="34"/>
      <c r="L56" s="34">
        <v>2</v>
      </c>
      <c r="M56" s="34"/>
      <c r="N56" s="34"/>
      <c r="O56" s="35">
        <f t="shared" si="4"/>
        <v>2</v>
      </c>
      <c r="P56" s="10">
        <v>2</v>
      </c>
      <c r="Q56" s="34"/>
      <c r="R56" s="34"/>
      <c r="S56" s="36"/>
      <c r="T56" s="12">
        <f t="shared" si="5"/>
        <v>2</v>
      </c>
      <c r="U56" s="13"/>
    </row>
    <row r="57" spans="1:21" ht="19.5" customHeight="1">
      <c r="A57" s="108" t="s">
        <v>22</v>
      </c>
      <c r="B57" s="109" t="s">
        <v>19</v>
      </c>
      <c r="C57" s="125" t="s">
        <v>53</v>
      </c>
      <c r="D57" s="180">
        <v>38</v>
      </c>
      <c r="E57" s="234"/>
      <c r="F57" s="234"/>
      <c r="G57" s="114"/>
      <c r="H57" s="114"/>
      <c r="I57" s="211">
        <f t="shared" si="2"/>
        <v>38</v>
      </c>
      <c r="J57" s="198">
        <f t="shared" si="3"/>
        <v>25</v>
      </c>
      <c r="K57" s="34"/>
      <c r="L57" s="34">
        <v>7</v>
      </c>
      <c r="M57" s="34"/>
      <c r="N57" s="34"/>
      <c r="O57" s="35">
        <f t="shared" si="4"/>
        <v>18</v>
      </c>
      <c r="P57" s="10">
        <v>13</v>
      </c>
      <c r="Q57" s="34"/>
      <c r="R57" s="34"/>
      <c r="S57" s="36">
        <v>-2</v>
      </c>
      <c r="T57" s="12">
        <f t="shared" si="5"/>
        <v>11</v>
      </c>
      <c r="U57" s="13"/>
    </row>
    <row r="58" spans="1:21" ht="19.5" customHeight="1">
      <c r="A58" s="108" t="s">
        <v>22</v>
      </c>
      <c r="B58" s="109" t="s">
        <v>19</v>
      </c>
      <c r="C58" s="125" t="s">
        <v>54</v>
      </c>
      <c r="D58" s="180">
        <v>7</v>
      </c>
      <c r="E58" s="234"/>
      <c r="F58" s="234"/>
      <c r="G58" s="127">
        <v>1</v>
      </c>
      <c r="H58" s="114"/>
      <c r="I58" s="211">
        <f t="shared" si="2"/>
        <v>8</v>
      </c>
      <c r="J58" s="198">
        <f t="shared" si="3"/>
        <v>1</v>
      </c>
      <c r="K58" s="34"/>
      <c r="L58" s="34"/>
      <c r="M58" s="34"/>
      <c r="N58" s="34"/>
      <c r="O58" s="35">
        <f t="shared" si="4"/>
        <v>1</v>
      </c>
      <c r="P58" s="10">
        <v>7</v>
      </c>
      <c r="Q58" s="34"/>
      <c r="R58" s="34"/>
      <c r="S58" s="36"/>
      <c r="T58" s="12">
        <f t="shared" si="5"/>
        <v>7</v>
      </c>
      <c r="U58" s="13"/>
    </row>
    <row r="59" spans="1:21" ht="19.5" customHeight="1">
      <c r="A59" s="108" t="s">
        <v>22</v>
      </c>
      <c r="B59" s="109" t="s">
        <v>19</v>
      </c>
      <c r="C59" s="125" t="s">
        <v>52</v>
      </c>
      <c r="D59" s="180">
        <v>4</v>
      </c>
      <c r="E59" s="234"/>
      <c r="F59" s="234"/>
      <c r="G59" s="114"/>
      <c r="H59" s="114"/>
      <c r="I59" s="211">
        <f t="shared" si="2"/>
        <v>4</v>
      </c>
      <c r="J59" s="198">
        <f t="shared" si="3"/>
        <v>2</v>
      </c>
      <c r="K59" s="34"/>
      <c r="L59" s="34"/>
      <c r="M59" s="34"/>
      <c r="N59" s="34"/>
      <c r="O59" s="35">
        <f t="shared" si="4"/>
        <v>2</v>
      </c>
      <c r="P59" s="10">
        <v>2</v>
      </c>
      <c r="Q59" s="34"/>
      <c r="R59" s="34"/>
      <c r="S59" s="36"/>
      <c r="T59" s="12">
        <f t="shared" si="5"/>
        <v>2</v>
      </c>
      <c r="U59" s="13"/>
    </row>
    <row r="60" spans="1:21" ht="21.75" customHeight="1">
      <c r="A60" s="108" t="s">
        <v>9</v>
      </c>
      <c r="B60" s="116"/>
      <c r="C60" s="117" t="s">
        <v>5</v>
      </c>
      <c r="D60" s="181">
        <f>SUM(D44:D59)</f>
        <v>116</v>
      </c>
      <c r="E60" s="237"/>
      <c r="F60" s="237"/>
      <c r="G60" s="128">
        <f aca="true" t="shared" si="8" ref="G60:T60">SUM(G44:G59)</f>
        <v>2</v>
      </c>
      <c r="H60" s="128">
        <f t="shared" si="8"/>
        <v>0</v>
      </c>
      <c r="I60" s="214">
        <f t="shared" si="8"/>
        <v>118</v>
      </c>
      <c r="J60" s="199">
        <f t="shared" si="8"/>
        <v>59</v>
      </c>
      <c r="K60" s="52">
        <f t="shared" si="8"/>
        <v>1</v>
      </c>
      <c r="L60" s="52">
        <f t="shared" si="8"/>
        <v>18</v>
      </c>
      <c r="M60" s="52">
        <f t="shared" si="8"/>
        <v>0</v>
      </c>
      <c r="N60" s="52">
        <f t="shared" si="8"/>
        <v>0</v>
      </c>
      <c r="O60" s="53">
        <f t="shared" si="8"/>
        <v>40</v>
      </c>
      <c r="P60" s="54">
        <f t="shared" si="8"/>
        <v>59</v>
      </c>
      <c r="Q60" s="52">
        <f t="shared" si="8"/>
        <v>0</v>
      </c>
      <c r="R60" s="52">
        <f t="shared" si="8"/>
        <v>0</v>
      </c>
      <c r="S60" s="55">
        <f t="shared" si="8"/>
        <v>0</v>
      </c>
      <c r="T60" s="18">
        <f t="shared" si="8"/>
        <v>59</v>
      </c>
      <c r="U60" s="13"/>
    </row>
    <row r="61" spans="1:21" s="132" customFormat="1" ht="21.75" customHeight="1">
      <c r="A61" s="129"/>
      <c r="B61" s="106"/>
      <c r="C61" s="130"/>
      <c r="D61" s="184"/>
      <c r="E61" s="239"/>
      <c r="F61" s="239"/>
      <c r="G61" s="131"/>
      <c r="H61" s="131"/>
      <c r="I61" s="215"/>
      <c r="J61" s="37"/>
      <c r="K61" s="30"/>
      <c r="L61" s="30"/>
      <c r="M61" s="30"/>
      <c r="N61" s="30"/>
      <c r="O61" s="37"/>
      <c r="P61" s="30"/>
      <c r="Q61" s="30"/>
      <c r="R61" s="30"/>
      <c r="S61" s="30"/>
      <c r="T61" s="37"/>
      <c r="U61" s="38"/>
    </row>
    <row r="62" spans="1:21" s="102" customFormat="1" ht="17.25" customHeight="1">
      <c r="A62" s="31"/>
      <c r="B62" s="32"/>
      <c r="C62" s="33" t="s">
        <v>102</v>
      </c>
      <c r="D62" s="179"/>
      <c r="E62" s="233"/>
      <c r="F62" s="233"/>
      <c r="G62" s="101"/>
      <c r="H62" s="101"/>
      <c r="I62" s="210"/>
      <c r="J62" s="44"/>
      <c r="K62" s="32"/>
      <c r="L62" s="32"/>
      <c r="M62" s="32"/>
      <c r="N62" s="32"/>
      <c r="O62" s="44"/>
      <c r="P62" s="32"/>
      <c r="Q62" s="32"/>
      <c r="R62" s="32"/>
      <c r="S62" s="32"/>
      <c r="T62" s="44"/>
      <c r="U62" s="45"/>
    </row>
    <row r="63" spans="1:21" ht="19.5" customHeight="1">
      <c r="A63" s="108" t="s">
        <v>21</v>
      </c>
      <c r="B63" s="109" t="s">
        <v>10</v>
      </c>
      <c r="C63" s="125" t="s">
        <v>46</v>
      </c>
      <c r="D63" s="185">
        <v>5</v>
      </c>
      <c r="E63" s="240"/>
      <c r="F63" s="240">
        <v>10</v>
      </c>
      <c r="G63" s="133">
        <v>5</v>
      </c>
      <c r="H63" s="111"/>
      <c r="I63" s="211">
        <f t="shared" si="2"/>
        <v>10</v>
      </c>
      <c r="J63" s="198">
        <f t="shared" si="3"/>
        <v>2</v>
      </c>
      <c r="K63" s="34"/>
      <c r="L63" s="34"/>
      <c r="M63" s="34"/>
      <c r="N63" s="34"/>
      <c r="O63" s="35">
        <f t="shared" si="4"/>
        <v>2</v>
      </c>
      <c r="P63" s="10">
        <v>8</v>
      </c>
      <c r="Q63" s="34"/>
      <c r="R63" s="34"/>
      <c r="S63" s="36"/>
      <c r="T63" s="12">
        <f t="shared" si="5"/>
        <v>8</v>
      </c>
      <c r="U63" s="13"/>
    </row>
    <row r="64" spans="1:21" ht="19.5" customHeight="1">
      <c r="A64" s="108" t="s">
        <v>21</v>
      </c>
      <c r="B64" s="109" t="s">
        <v>13</v>
      </c>
      <c r="C64" s="125" t="s">
        <v>46</v>
      </c>
      <c r="D64" s="185">
        <v>140</v>
      </c>
      <c r="E64" s="240"/>
      <c r="F64" s="240">
        <v>130</v>
      </c>
      <c r="G64" s="133">
        <v>-3</v>
      </c>
      <c r="H64" s="111"/>
      <c r="I64" s="211">
        <f t="shared" si="2"/>
        <v>137</v>
      </c>
      <c r="J64" s="198">
        <f t="shared" si="3"/>
        <v>74</v>
      </c>
      <c r="K64" s="34"/>
      <c r="L64" s="34">
        <v>11</v>
      </c>
      <c r="M64" s="34"/>
      <c r="N64" s="34"/>
      <c r="O64" s="35">
        <f t="shared" si="4"/>
        <v>63</v>
      </c>
      <c r="P64" s="10">
        <v>63</v>
      </c>
      <c r="Q64" s="34"/>
      <c r="R64" s="34">
        <v>-1</v>
      </c>
      <c r="S64" s="36">
        <v>-4</v>
      </c>
      <c r="T64" s="12">
        <f t="shared" si="5"/>
        <v>58</v>
      </c>
      <c r="U64" s="13"/>
    </row>
    <row r="65" spans="1:21" ht="19.5" customHeight="1">
      <c r="A65" s="108" t="s">
        <v>21</v>
      </c>
      <c r="B65" s="109" t="s">
        <v>13</v>
      </c>
      <c r="C65" s="125" t="s">
        <v>70</v>
      </c>
      <c r="D65" s="185">
        <v>5</v>
      </c>
      <c r="E65" s="240"/>
      <c r="F65" s="240"/>
      <c r="G65" s="111"/>
      <c r="H65" s="111"/>
      <c r="I65" s="211">
        <f t="shared" si="2"/>
        <v>5</v>
      </c>
      <c r="J65" s="198">
        <f t="shared" si="3"/>
        <v>3</v>
      </c>
      <c r="K65" s="34">
        <v>2</v>
      </c>
      <c r="L65" s="34">
        <v>1</v>
      </c>
      <c r="M65" s="34"/>
      <c r="N65" s="34"/>
      <c r="O65" s="35">
        <f t="shared" si="4"/>
        <v>0</v>
      </c>
      <c r="P65" s="10">
        <v>2</v>
      </c>
      <c r="Q65" s="34"/>
      <c r="R65" s="34">
        <v>2</v>
      </c>
      <c r="S65" s="36"/>
      <c r="T65" s="12">
        <f t="shared" si="5"/>
        <v>4</v>
      </c>
      <c r="U65" s="13"/>
    </row>
    <row r="66" spans="1:21" ht="19.5" customHeight="1">
      <c r="A66" s="108" t="s">
        <v>21</v>
      </c>
      <c r="B66" s="109" t="s">
        <v>13</v>
      </c>
      <c r="C66" s="125" t="s">
        <v>47</v>
      </c>
      <c r="D66" s="185">
        <v>250</v>
      </c>
      <c r="E66" s="240"/>
      <c r="F66" s="240"/>
      <c r="G66" s="133">
        <v>-5</v>
      </c>
      <c r="H66" s="111"/>
      <c r="I66" s="211">
        <f t="shared" si="2"/>
        <v>245</v>
      </c>
      <c r="J66" s="198">
        <f t="shared" si="3"/>
        <v>75</v>
      </c>
      <c r="K66" s="34"/>
      <c r="L66" s="34">
        <v>29</v>
      </c>
      <c r="M66" s="34"/>
      <c r="N66" s="34"/>
      <c r="O66" s="35">
        <f t="shared" si="4"/>
        <v>46</v>
      </c>
      <c r="P66" s="10">
        <v>170</v>
      </c>
      <c r="Q66" s="34"/>
      <c r="R66" s="34">
        <v>-3</v>
      </c>
      <c r="S66" s="249" t="s">
        <v>147</v>
      </c>
      <c r="T66" s="12">
        <f>SUM(P66:S66)</f>
        <v>167</v>
      </c>
      <c r="U66" s="13"/>
    </row>
    <row r="67" spans="1:21" ht="19.5" customHeight="1">
      <c r="A67" s="108" t="s">
        <v>21</v>
      </c>
      <c r="B67" s="109" t="s">
        <v>19</v>
      </c>
      <c r="C67" s="125" t="s">
        <v>23</v>
      </c>
      <c r="D67" s="185">
        <v>114</v>
      </c>
      <c r="E67" s="240"/>
      <c r="F67" s="240">
        <v>113</v>
      </c>
      <c r="G67" s="127">
        <v>-2</v>
      </c>
      <c r="H67" s="114"/>
      <c r="I67" s="211">
        <f t="shared" si="2"/>
        <v>112</v>
      </c>
      <c r="J67" s="198">
        <f t="shared" si="3"/>
        <v>46</v>
      </c>
      <c r="K67" s="34"/>
      <c r="L67" s="34">
        <v>27</v>
      </c>
      <c r="M67" s="34"/>
      <c r="N67" s="34"/>
      <c r="O67" s="35">
        <f t="shared" si="4"/>
        <v>19</v>
      </c>
      <c r="P67" s="10">
        <v>66</v>
      </c>
      <c r="Q67" s="34"/>
      <c r="R67" s="34">
        <v>-3</v>
      </c>
      <c r="S67" s="249" t="s">
        <v>147</v>
      </c>
      <c r="T67" s="12">
        <f t="shared" si="5"/>
        <v>63</v>
      </c>
      <c r="U67" s="13"/>
    </row>
    <row r="68" spans="1:21" ht="19.5" customHeight="1">
      <c r="A68" s="108" t="s">
        <v>21</v>
      </c>
      <c r="B68" s="109" t="s">
        <v>19</v>
      </c>
      <c r="C68" s="125" t="s">
        <v>71</v>
      </c>
      <c r="D68" s="185">
        <v>7</v>
      </c>
      <c r="E68" s="240"/>
      <c r="F68" s="240"/>
      <c r="G68" s="111"/>
      <c r="H68" s="111"/>
      <c r="I68" s="211">
        <f t="shared" si="2"/>
        <v>7</v>
      </c>
      <c r="J68" s="198">
        <f t="shared" si="3"/>
        <v>0</v>
      </c>
      <c r="K68" s="34"/>
      <c r="L68" s="34"/>
      <c r="M68" s="34" t="s">
        <v>145</v>
      </c>
      <c r="N68" s="34"/>
      <c r="O68" s="35">
        <f t="shared" si="4"/>
        <v>0</v>
      </c>
      <c r="P68" s="10">
        <v>7</v>
      </c>
      <c r="Q68" s="34"/>
      <c r="R68" s="34"/>
      <c r="S68" s="36"/>
      <c r="T68" s="12">
        <f t="shared" si="5"/>
        <v>7</v>
      </c>
      <c r="U68" s="13"/>
    </row>
    <row r="69" spans="1:21" ht="19.5" customHeight="1">
      <c r="A69" s="108" t="s">
        <v>21</v>
      </c>
      <c r="B69" s="109" t="s">
        <v>24</v>
      </c>
      <c r="C69" s="125" t="s">
        <v>132</v>
      </c>
      <c r="D69" s="185">
        <v>74</v>
      </c>
      <c r="E69" s="240"/>
      <c r="F69" s="240">
        <v>70</v>
      </c>
      <c r="G69" s="111"/>
      <c r="H69" s="111"/>
      <c r="I69" s="211">
        <f t="shared" si="2"/>
        <v>74</v>
      </c>
      <c r="J69" s="198">
        <f t="shared" si="3"/>
        <v>53</v>
      </c>
      <c r="K69" s="34">
        <v>7</v>
      </c>
      <c r="L69" s="34">
        <v>25</v>
      </c>
      <c r="M69" s="34"/>
      <c r="N69" s="34"/>
      <c r="O69" s="35">
        <f t="shared" si="4"/>
        <v>21</v>
      </c>
      <c r="P69" s="10">
        <v>21</v>
      </c>
      <c r="Q69" s="34"/>
      <c r="R69" s="34">
        <v>1</v>
      </c>
      <c r="S69" s="36"/>
      <c r="T69" s="12">
        <v>20</v>
      </c>
      <c r="U69" s="13"/>
    </row>
    <row r="70" spans="1:21" ht="18" customHeight="1">
      <c r="A70" s="108" t="s">
        <v>21</v>
      </c>
      <c r="B70" s="116"/>
      <c r="C70" s="117" t="s">
        <v>5</v>
      </c>
      <c r="D70" s="181">
        <f>SUM(D63:D69)</f>
        <v>595</v>
      </c>
      <c r="E70" s="237"/>
      <c r="F70" s="237"/>
      <c r="G70" s="128">
        <f>SUM(G63:G69)</f>
        <v>-5</v>
      </c>
      <c r="H70" s="128">
        <f aca="true" t="shared" si="9" ref="H70:T70">SUM(H63:H69)</f>
        <v>0</v>
      </c>
      <c r="I70" s="214">
        <f t="shared" si="9"/>
        <v>590</v>
      </c>
      <c r="J70" s="199">
        <f t="shared" si="9"/>
        <v>253</v>
      </c>
      <c r="K70" s="52">
        <f t="shared" si="9"/>
        <v>9</v>
      </c>
      <c r="L70" s="52">
        <f t="shared" si="9"/>
        <v>93</v>
      </c>
      <c r="M70" s="52">
        <f t="shared" si="9"/>
        <v>0</v>
      </c>
      <c r="N70" s="52">
        <f t="shared" si="9"/>
        <v>0</v>
      </c>
      <c r="O70" s="53">
        <f t="shared" si="9"/>
        <v>151</v>
      </c>
      <c r="P70" s="54">
        <f t="shared" si="9"/>
        <v>337</v>
      </c>
      <c r="Q70" s="52">
        <f t="shared" si="9"/>
        <v>0</v>
      </c>
      <c r="R70" s="52">
        <f>SUM(R63:R69)</f>
        <v>-4</v>
      </c>
      <c r="S70" s="55">
        <f>SUM(S63:S69)</f>
        <v>-4</v>
      </c>
      <c r="T70" s="18">
        <f t="shared" si="9"/>
        <v>327</v>
      </c>
      <c r="U70" s="13"/>
    </row>
    <row r="71" spans="1:21" s="132" customFormat="1" ht="18" customHeight="1">
      <c r="A71" s="129"/>
      <c r="B71" s="106"/>
      <c r="C71" s="130"/>
      <c r="D71" s="184"/>
      <c r="E71" s="239"/>
      <c r="F71" s="239"/>
      <c r="G71" s="131"/>
      <c r="H71" s="131"/>
      <c r="I71" s="215"/>
      <c r="J71" s="37"/>
      <c r="K71" s="30"/>
      <c r="L71" s="30"/>
      <c r="M71" s="30"/>
      <c r="N71" s="30"/>
      <c r="O71" s="37"/>
      <c r="P71" s="30"/>
      <c r="Q71" s="30"/>
      <c r="R71" s="30"/>
      <c r="S71" s="30"/>
      <c r="T71" s="37"/>
      <c r="U71" s="38"/>
    </row>
    <row r="72" spans="1:21" s="102" customFormat="1" ht="17.25" customHeight="1">
      <c r="A72" s="31"/>
      <c r="B72" s="32"/>
      <c r="C72" s="33" t="s">
        <v>101</v>
      </c>
      <c r="D72" s="179"/>
      <c r="E72" s="233"/>
      <c r="F72" s="233"/>
      <c r="G72" s="101"/>
      <c r="H72" s="101"/>
      <c r="I72" s="210"/>
      <c r="J72" s="44"/>
      <c r="K72" s="32"/>
      <c r="L72" s="32"/>
      <c r="M72" s="32"/>
      <c r="N72" s="32"/>
      <c r="O72" s="44"/>
      <c r="P72" s="32"/>
      <c r="Q72" s="32"/>
      <c r="R72" s="32"/>
      <c r="S72" s="32"/>
      <c r="T72" s="44"/>
      <c r="U72" s="45"/>
    </row>
    <row r="73" spans="1:21" ht="19.5" customHeight="1">
      <c r="A73" s="108" t="s">
        <v>25</v>
      </c>
      <c r="B73" s="109" t="s">
        <v>10</v>
      </c>
      <c r="C73" s="125" t="s">
        <v>26</v>
      </c>
      <c r="D73" s="180">
        <v>8</v>
      </c>
      <c r="E73" s="234"/>
      <c r="F73" s="234"/>
      <c r="G73" s="133">
        <v>5</v>
      </c>
      <c r="H73" s="114"/>
      <c r="I73" s="211">
        <f t="shared" si="2"/>
        <v>13</v>
      </c>
      <c r="J73" s="198">
        <f t="shared" si="3"/>
        <v>2</v>
      </c>
      <c r="K73" s="34"/>
      <c r="L73" s="34">
        <v>1</v>
      </c>
      <c r="M73" s="34"/>
      <c r="N73" s="34"/>
      <c r="O73" s="35">
        <f t="shared" si="4"/>
        <v>1</v>
      </c>
      <c r="P73" s="10">
        <v>11</v>
      </c>
      <c r="Q73" s="34"/>
      <c r="R73" s="34">
        <v>-3</v>
      </c>
      <c r="S73" s="36"/>
      <c r="T73" s="12">
        <f t="shared" si="5"/>
        <v>8</v>
      </c>
      <c r="U73" s="13"/>
    </row>
    <row r="74" spans="1:21" ht="19.5" customHeight="1">
      <c r="A74" s="108" t="s">
        <v>25</v>
      </c>
      <c r="B74" s="109" t="s">
        <v>10</v>
      </c>
      <c r="C74" s="125" t="s">
        <v>27</v>
      </c>
      <c r="D74" s="180">
        <v>1</v>
      </c>
      <c r="E74" s="234"/>
      <c r="F74" s="234"/>
      <c r="G74" s="114"/>
      <c r="H74" s="114"/>
      <c r="I74" s="211">
        <f t="shared" si="2"/>
        <v>1</v>
      </c>
      <c r="J74" s="198">
        <f t="shared" si="3"/>
        <v>1</v>
      </c>
      <c r="K74" s="34"/>
      <c r="L74" s="34"/>
      <c r="M74" s="34"/>
      <c r="N74" s="34"/>
      <c r="O74" s="35">
        <f t="shared" si="4"/>
        <v>1</v>
      </c>
      <c r="P74" s="10">
        <v>0</v>
      </c>
      <c r="Q74" s="34"/>
      <c r="R74" s="34"/>
      <c r="S74" s="36"/>
      <c r="T74" s="12">
        <f t="shared" si="5"/>
        <v>0</v>
      </c>
      <c r="U74" s="13"/>
    </row>
    <row r="75" spans="1:21" ht="19.5" customHeight="1">
      <c r="A75" s="108" t="s">
        <v>25</v>
      </c>
      <c r="B75" s="109" t="s">
        <v>10</v>
      </c>
      <c r="C75" s="125" t="s">
        <v>64</v>
      </c>
      <c r="D75" s="180">
        <v>1</v>
      </c>
      <c r="E75" s="234"/>
      <c r="F75" s="234"/>
      <c r="G75" s="114"/>
      <c r="H75" s="114"/>
      <c r="I75" s="211">
        <f t="shared" si="2"/>
        <v>1</v>
      </c>
      <c r="J75" s="198">
        <f t="shared" si="3"/>
        <v>0</v>
      </c>
      <c r="K75" s="34"/>
      <c r="L75" s="34"/>
      <c r="M75" s="34"/>
      <c r="N75" s="34"/>
      <c r="O75" s="35">
        <f t="shared" si="4"/>
        <v>0</v>
      </c>
      <c r="P75" s="10">
        <v>1</v>
      </c>
      <c r="Q75" s="34"/>
      <c r="R75" s="34"/>
      <c r="S75" s="36"/>
      <c r="T75" s="12">
        <f t="shared" si="5"/>
        <v>1</v>
      </c>
      <c r="U75" s="13"/>
    </row>
    <row r="76" spans="1:21" ht="19.5" customHeight="1">
      <c r="A76" s="108" t="s">
        <v>25</v>
      </c>
      <c r="B76" s="109" t="s">
        <v>13</v>
      </c>
      <c r="C76" s="125" t="s">
        <v>28</v>
      </c>
      <c r="D76" s="180">
        <v>5</v>
      </c>
      <c r="E76" s="234"/>
      <c r="F76" s="234"/>
      <c r="G76" s="114"/>
      <c r="H76" s="114"/>
      <c r="I76" s="211">
        <f t="shared" si="2"/>
        <v>5</v>
      </c>
      <c r="J76" s="198">
        <f t="shared" si="3"/>
        <v>1</v>
      </c>
      <c r="K76" s="34"/>
      <c r="L76" s="34">
        <v>1</v>
      </c>
      <c r="M76" s="34"/>
      <c r="N76" s="34"/>
      <c r="O76" s="35">
        <f t="shared" si="4"/>
        <v>0</v>
      </c>
      <c r="P76" s="10">
        <v>4</v>
      </c>
      <c r="Q76" s="34"/>
      <c r="R76" s="34">
        <v>-1</v>
      </c>
      <c r="S76" s="36"/>
      <c r="T76" s="12">
        <f t="shared" si="5"/>
        <v>3</v>
      </c>
      <c r="U76" s="13"/>
    </row>
    <row r="77" spans="1:21" ht="19.5" customHeight="1">
      <c r="A77" s="108" t="s">
        <v>25</v>
      </c>
      <c r="B77" s="109" t="s">
        <v>13</v>
      </c>
      <c r="C77" s="125" t="s">
        <v>72</v>
      </c>
      <c r="D77" s="180">
        <v>5</v>
      </c>
      <c r="E77" s="234"/>
      <c r="F77" s="234"/>
      <c r="G77" s="114"/>
      <c r="H77" s="114"/>
      <c r="I77" s="211">
        <f t="shared" si="2"/>
        <v>5</v>
      </c>
      <c r="J77" s="198">
        <f t="shared" si="3"/>
        <v>1</v>
      </c>
      <c r="K77" s="34"/>
      <c r="L77" s="34">
        <v>1</v>
      </c>
      <c r="M77" s="34"/>
      <c r="N77" s="34"/>
      <c r="O77" s="35">
        <f t="shared" si="4"/>
        <v>0</v>
      </c>
      <c r="P77" s="10">
        <v>4</v>
      </c>
      <c r="Q77" s="34"/>
      <c r="R77" s="34"/>
      <c r="S77" s="36"/>
      <c r="T77" s="12">
        <f t="shared" si="5"/>
        <v>4</v>
      </c>
      <c r="U77" s="13"/>
    </row>
    <row r="78" spans="1:21" ht="19.5" customHeight="1">
      <c r="A78" s="108" t="s">
        <v>25</v>
      </c>
      <c r="B78" s="109" t="s">
        <v>13</v>
      </c>
      <c r="C78" s="125" t="s">
        <v>27</v>
      </c>
      <c r="D78" s="180">
        <v>2</v>
      </c>
      <c r="E78" s="234"/>
      <c r="F78" s="234"/>
      <c r="G78" s="114"/>
      <c r="H78" s="114"/>
      <c r="I78" s="211">
        <f aca="true" t="shared" si="10" ref="I78:I125">D78+G78+H78</f>
        <v>2</v>
      </c>
      <c r="J78" s="198">
        <f aca="true" t="shared" si="11" ref="J78:J99">IF(I78="","",I78-P78)</f>
        <v>0</v>
      </c>
      <c r="K78" s="34"/>
      <c r="L78" s="34"/>
      <c r="M78" s="34"/>
      <c r="N78" s="34"/>
      <c r="O78" s="35">
        <f aca="true" t="shared" si="12" ref="O78:O99">J78-K78-L78</f>
        <v>0</v>
      </c>
      <c r="P78" s="10">
        <v>2</v>
      </c>
      <c r="Q78" s="34"/>
      <c r="R78" s="34"/>
      <c r="S78" s="36"/>
      <c r="T78" s="12">
        <f aca="true" t="shared" si="13" ref="T78:T99">SUM(P78:S78)</f>
        <v>2</v>
      </c>
      <c r="U78" s="13"/>
    </row>
    <row r="79" spans="1:21" ht="19.5" customHeight="1">
      <c r="A79" s="108" t="s">
        <v>25</v>
      </c>
      <c r="B79" s="109" t="s">
        <v>13</v>
      </c>
      <c r="C79" s="125" t="s">
        <v>29</v>
      </c>
      <c r="D79" s="180">
        <v>1</v>
      </c>
      <c r="E79" s="234"/>
      <c r="F79" s="234"/>
      <c r="G79" s="114"/>
      <c r="H79" s="114"/>
      <c r="I79" s="211">
        <f t="shared" si="10"/>
        <v>1</v>
      </c>
      <c r="J79" s="198">
        <f t="shared" si="11"/>
        <v>0</v>
      </c>
      <c r="K79" s="34"/>
      <c r="L79" s="34"/>
      <c r="M79" s="34"/>
      <c r="N79" s="34"/>
      <c r="O79" s="35">
        <f t="shared" si="12"/>
        <v>0</v>
      </c>
      <c r="P79" s="10">
        <v>1</v>
      </c>
      <c r="Q79" s="34"/>
      <c r="R79" s="34"/>
      <c r="S79" s="36"/>
      <c r="T79" s="12">
        <f t="shared" si="13"/>
        <v>1</v>
      </c>
      <c r="U79" s="13"/>
    </row>
    <row r="80" spans="1:21" ht="19.5" customHeight="1">
      <c r="A80" s="108" t="s">
        <v>25</v>
      </c>
      <c r="B80" s="109" t="s">
        <v>19</v>
      </c>
      <c r="C80" s="125" t="s">
        <v>49</v>
      </c>
      <c r="D80" s="180">
        <v>58</v>
      </c>
      <c r="E80" s="234"/>
      <c r="F80" s="234"/>
      <c r="G80" s="114">
        <v>-1</v>
      </c>
      <c r="H80" s="114"/>
      <c r="I80" s="211">
        <f t="shared" si="10"/>
        <v>57</v>
      </c>
      <c r="J80" s="198">
        <f t="shared" si="11"/>
        <v>15</v>
      </c>
      <c r="K80" s="34">
        <v>9</v>
      </c>
      <c r="L80" s="34">
        <v>3</v>
      </c>
      <c r="M80" s="34"/>
      <c r="N80" s="34"/>
      <c r="O80" s="35">
        <f t="shared" si="12"/>
        <v>3</v>
      </c>
      <c r="P80" s="10">
        <v>42</v>
      </c>
      <c r="Q80" s="34"/>
      <c r="R80" s="34">
        <v>-6</v>
      </c>
      <c r="S80" s="36"/>
      <c r="T80" s="12">
        <f t="shared" si="13"/>
        <v>36</v>
      </c>
      <c r="U80" s="13"/>
    </row>
    <row r="81" spans="1:21" ht="19.5" customHeight="1">
      <c r="A81" s="108" t="s">
        <v>25</v>
      </c>
      <c r="B81" s="109" t="s">
        <v>19</v>
      </c>
      <c r="C81" s="125" t="s">
        <v>48</v>
      </c>
      <c r="D81" s="180">
        <v>3</v>
      </c>
      <c r="E81" s="234"/>
      <c r="F81" s="234"/>
      <c r="G81" s="114"/>
      <c r="H81" s="114"/>
      <c r="I81" s="211">
        <f t="shared" si="10"/>
        <v>3</v>
      </c>
      <c r="J81" s="198">
        <f t="shared" si="11"/>
        <v>0</v>
      </c>
      <c r="K81" s="34"/>
      <c r="L81" s="34"/>
      <c r="M81" s="34"/>
      <c r="N81" s="34"/>
      <c r="O81" s="35">
        <f t="shared" si="12"/>
        <v>0</v>
      </c>
      <c r="P81" s="10">
        <v>3</v>
      </c>
      <c r="Q81" s="34"/>
      <c r="R81" s="34"/>
      <c r="S81" s="36"/>
      <c r="T81" s="12">
        <f t="shared" si="13"/>
        <v>3</v>
      </c>
      <c r="U81" s="13"/>
    </row>
    <row r="82" spans="1:21" ht="19.5" customHeight="1">
      <c r="A82" s="108" t="s">
        <v>25</v>
      </c>
      <c r="B82" s="109" t="s">
        <v>19</v>
      </c>
      <c r="C82" s="125" t="s">
        <v>30</v>
      </c>
      <c r="D82" s="180">
        <v>4</v>
      </c>
      <c r="E82" s="234"/>
      <c r="F82" s="234"/>
      <c r="G82" s="114"/>
      <c r="H82" s="114"/>
      <c r="I82" s="211">
        <f t="shared" si="10"/>
        <v>4</v>
      </c>
      <c r="J82" s="198">
        <f t="shared" si="11"/>
        <v>2</v>
      </c>
      <c r="K82" s="34"/>
      <c r="L82" s="34"/>
      <c r="M82" s="34"/>
      <c r="N82" s="34"/>
      <c r="O82" s="35">
        <f t="shared" si="12"/>
        <v>2</v>
      </c>
      <c r="P82" s="10">
        <v>2</v>
      </c>
      <c r="Q82" s="34"/>
      <c r="R82" s="34"/>
      <c r="S82" s="36"/>
      <c r="T82" s="12">
        <f t="shared" si="13"/>
        <v>2</v>
      </c>
      <c r="U82" s="13"/>
    </row>
    <row r="83" spans="1:21" ht="19.5" customHeight="1">
      <c r="A83" s="108" t="s">
        <v>25</v>
      </c>
      <c r="B83" s="109" t="s">
        <v>19</v>
      </c>
      <c r="C83" s="125" t="s">
        <v>73</v>
      </c>
      <c r="D83" s="180">
        <v>2</v>
      </c>
      <c r="E83" s="234"/>
      <c r="F83" s="234"/>
      <c r="G83" s="114"/>
      <c r="H83" s="114"/>
      <c r="I83" s="211">
        <f t="shared" si="10"/>
        <v>2</v>
      </c>
      <c r="J83" s="198">
        <f t="shared" si="11"/>
        <v>1</v>
      </c>
      <c r="K83" s="34"/>
      <c r="L83" s="34"/>
      <c r="M83" s="34"/>
      <c r="N83" s="34"/>
      <c r="O83" s="35">
        <f t="shared" si="12"/>
        <v>1</v>
      </c>
      <c r="P83" s="10">
        <v>1</v>
      </c>
      <c r="Q83" s="34"/>
      <c r="R83" s="34"/>
      <c r="S83" s="36"/>
      <c r="T83" s="12">
        <f t="shared" si="13"/>
        <v>1</v>
      </c>
      <c r="U83" s="13"/>
    </row>
    <row r="84" spans="1:21" ht="19.5" customHeight="1">
      <c r="A84" s="108" t="s">
        <v>25</v>
      </c>
      <c r="B84" s="109" t="s">
        <v>24</v>
      </c>
      <c r="C84" s="125" t="s">
        <v>129</v>
      </c>
      <c r="D84" s="180">
        <v>20</v>
      </c>
      <c r="E84" s="234"/>
      <c r="F84" s="234"/>
      <c r="G84" s="114"/>
      <c r="H84" s="114"/>
      <c r="I84" s="211">
        <f t="shared" si="10"/>
        <v>20</v>
      </c>
      <c r="J84" s="198">
        <f t="shared" si="11"/>
        <v>18</v>
      </c>
      <c r="K84" s="34"/>
      <c r="L84" s="34"/>
      <c r="M84" s="34"/>
      <c r="N84" s="34"/>
      <c r="O84" s="35">
        <f t="shared" si="12"/>
        <v>18</v>
      </c>
      <c r="P84" s="10">
        <v>2</v>
      </c>
      <c r="Q84" s="34"/>
      <c r="R84" s="34"/>
      <c r="S84" s="36"/>
      <c r="T84" s="12">
        <f t="shared" si="13"/>
        <v>2</v>
      </c>
      <c r="U84" s="13"/>
    </row>
    <row r="85" spans="1:21" ht="19.5" customHeight="1">
      <c r="A85" s="108" t="s">
        <v>25</v>
      </c>
      <c r="B85" s="109" t="s">
        <v>24</v>
      </c>
      <c r="C85" s="125" t="s">
        <v>130</v>
      </c>
      <c r="D85" s="180">
        <v>8</v>
      </c>
      <c r="E85" s="234"/>
      <c r="F85" s="234"/>
      <c r="G85" s="114"/>
      <c r="H85" s="114"/>
      <c r="I85" s="211">
        <f t="shared" si="10"/>
        <v>8</v>
      </c>
      <c r="J85" s="198">
        <f t="shared" si="11"/>
        <v>6</v>
      </c>
      <c r="K85" s="34"/>
      <c r="L85" s="34">
        <v>1</v>
      </c>
      <c r="M85" s="34"/>
      <c r="N85" s="34"/>
      <c r="O85" s="35">
        <f t="shared" si="12"/>
        <v>5</v>
      </c>
      <c r="P85" s="10">
        <v>2</v>
      </c>
      <c r="Q85" s="34"/>
      <c r="R85" s="34"/>
      <c r="S85" s="36"/>
      <c r="T85" s="12">
        <f t="shared" si="13"/>
        <v>2</v>
      </c>
      <c r="U85" s="13"/>
    </row>
    <row r="86" spans="1:21" ht="19.5" customHeight="1">
      <c r="A86" s="108" t="s">
        <v>25</v>
      </c>
      <c r="B86" s="109" t="s">
        <v>24</v>
      </c>
      <c r="C86" s="125" t="s">
        <v>131</v>
      </c>
      <c r="D86" s="180">
        <v>20</v>
      </c>
      <c r="E86" s="234"/>
      <c r="F86" s="234"/>
      <c r="G86" s="114"/>
      <c r="H86" s="114"/>
      <c r="I86" s="211">
        <f t="shared" si="10"/>
        <v>20</v>
      </c>
      <c r="J86" s="198">
        <f t="shared" si="11"/>
        <v>9</v>
      </c>
      <c r="K86" s="34"/>
      <c r="L86" s="34"/>
      <c r="M86" s="34">
        <v>1</v>
      </c>
      <c r="N86" s="34"/>
      <c r="O86" s="35">
        <f t="shared" si="12"/>
        <v>9</v>
      </c>
      <c r="P86" s="10">
        <v>11</v>
      </c>
      <c r="Q86" s="34"/>
      <c r="R86" s="34"/>
      <c r="S86" s="36">
        <v>1</v>
      </c>
      <c r="T86" s="12">
        <f t="shared" si="13"/>
        <v>12</v>
      </c>
      <c r="U86" s="13"/>
    </row>
    <row r="87" spans="1:21" ht="19.5" customHeight="1">
      <c r="A87" s="108" t="s">
        <v>25</v>
      </c>
      <c r="B87" s="109" t="s">
        <v>24</v>
      </c>
      <c r="C87" s="125" t="s">
        <v>31</v>
      </c>
      <c r="D87" s="180">
        <v>4</v>
      </c>
      <c r="E87" s="234"/>
      <c r="F87" s="234"/>
      <c r="G87" s="114"/>
      <c r="H87" s="114"/>
      <c r="I87" s="211">
        <f t="shared" si="10"/>
        <v>4</v>
      </c>
      <c r="J87" s="198">
        <f t="shared" si="11"/>
        <v>3</v>
      </c>
      <c r="K87" s="34"/>
      <c r="L87" s="34"/>
      <c r="M87" s="34"/>
      <c r="N87" s="34"/>
      <c r="O87" s="35">
        <f t="shared" si="12"/>
        <v>3</v>
      </c>
      <c r="P87" s="10">
        <v>1</v>
      </c>
      <c r="Q87" s="34"/>
      <c r="R87" s="34"/>
      <c r="S87" s="36"/>
      <c r="T87" s="12">
        <f t="shared" si="13"/>
        <v>1</v>
      </c>
      <c r="U87" s="13"/>
    </row>
    <row r="88" spans="1:21" ht="19.5" customHeight="1">
      <c r="A88" s="108" t="s">
        <v>25</v>
      </c>
      <c r="B88" s="109" t="s">
        <v>24</v>
      </c>
      <c r="C88" s="125" t="s">
        <v>65</v>
      </c>
      <c r="D88" s="180">
        <v>2</v>
      </c>
      <c r="E88" s="234"/>
      <c r="F88" s="234"/>
      <c r="G88" s="114">
        <v>-2</v>
      </c>
      <c r="H88" s="114"/>
      <c r="I88" s="228">
        <f t="shared" si="10"/>
        <v>0</v>
      </c>
      <c r="J88" s="229">
        <f t="shared" si="11"/>
        <v>0</v>
      </c>
      <c r="K88" s="34"/>
      <c r="L88" s="34"/>
      <c r="M88" s="34"/>
      <c r="N88" s="34"/>
      <c r="O88" s="77">
        <f t="shared" si="12"/>
        <v>0</v>
      </c>
      <c r="P88" s="78">
        <v>0</v>
      </c>
      <c r="Q88" s="34"/>
      <c r="R88" s="34"/>
      <c r="S88" s="36"/>
      <c r="T88" s="79">
        <f t="shared" si="13"/>
        <v>0</v>
      </c>
      <c r="U88" s="13"/>
    </row>
    <row r="89" spans="1:21" s="119" customFormat="1" ht="18" customHeight="1">
      <c r="A89" s="115" t="s">
        <v>25</v>
      </c>
      <c r="B89" s="116"/>
      <c r="C89" s="117" t="s">
        <v>5</v>
      </c>
      <c r="D89" s="181">
        <f>SUM(D73:D88)</f>
        <v>144</v>
      </c>
      <c r="E89" s="237"/>
      <c r="F89" s="237"/>
      <c r="G89" s="134">
        <f aca="true" t="shared" si="14" ref="G89:T89">SUM(G73:G88)</f>
        <v>2</v>
      </c>
      <c r="H89" s="134">
        <f t="shared" si="14"/>
        <v>0</v>
      </c>
      <c r="I89" s="214">
        <f t="shared" si="14"/>
        <v>146</v>
      </c>
      <c r="J89" s="199">
        <f t="shared" si="14"/>
        <v>59</v>
      </c>
      <c r="K89" s="52">
        <f t="shared" si="14"/>
        <v>9</v>
      </c>
      <c r="L89" s="52">
        <f t="shared" si="14"/>
        <v>7</v>
      </c>
      <c r="M89" s="52">
        <f t="shared" si="14"/>
        <v>1</v>
      </c>
      <c r="N89" s="52">
        <f t="shared" si="14"/>
        <v>0</v>
      </c>
      <c r="O89" s="53">
        <f t="shared" si="14"/>
        <v>43</v>
      </c>
      <c r="P89" s="54">
        <f t="shared" si="14"/>
        <v>87</v>
      </c>
      <c r="Q89" s="52">
        <f t="shared" si="14"/>
        <v>0</v>
      </c>
      <c r="R89" s="52">
        <f t="shared" si="14"/>
        <v>-10</v>
      </c>
      <c r="S89" s="55">
        <f t="shared" si="14"/>
        <v>1</v>
      </c>
      <c r="T89" s="18">
        <f t="shared" si="14"/>
        <v>78</v>
      </c>
      <c r="U89" s="19"/>
    </row>
    <row r="90" spans="1:21" s="132" customFormat="1" ht="18" customHeight="1">
      <c r="A90" s="129"/>
      <c r="B90" s="106"/>
      <c r="C90" s="130"/>
      <c r="D90" s="184"/>
      <c r="E90" s="239"/>
      <c r="F90" s="239"/>
      <c r="G90" s="131"/>
      <c r="H90" s="131"/>
      <c r="I90" s="215"/>
      <c r="J90" s="37"/>
      <c r="K90" s="30"/>
      <c r="L90" s="30"/>
      <c r="M90" s="30"/>
      <c r="N90" s="30"/>
      <c r="O90" s="37"/>
      <c r="P90" s="30"/>
      <c r="Q90" s="30"/>
      <c r="R90" s="30"/>
      <c r="S90" s="30"/>
      <c r="T90" s="37"/>
      <c r="U90" s="38"/>
    </row>
    <row r="91" spans="1:21" s="102" customFormat="1" ht="17.25" customHeight="1">
      <c r="A91" s="31"/>
      <c r="B91" s="32"/>
      <c r="C91" s="33" t="s">
        <v>99</v>
      </c>
      <c r="D91" s="179"/>
      <c r="E91" s="233"/>
      <c r="F91" s="233"/>
      <c r="G91" s="101"/>
      <c r="H91" s="101"/>
      <c r="I91" s="210"/>
      <c r="J91" s="44"/>
      <c r="K91" s="32"/>
      <c r="L91" s="32"/>
      <c r="M91" s="32"/>
      <c r="N91" s="32"/>
      <c r="O91" s="44"/>
      <c r="P91" s="32"/>
      <c r="Q91" s="32"/>
      <c r="R91" s="32"/>
      <c r="S91" s="32"/>
      <c r="T91" s="44"/>
      <c r="U91" s="45"/>
    </row>
    <row r="92" spans="1:21" ht="19.5" customHeight="1">
      <c r="A92" s="108" t="s">
        <v>33</v>
      </c>
      <c r="B92" s="109" t="s">
        <v>10</v>
      </c>
      <c r="C92" s="125" t="s">
        <v>133</v>
      </c>
      <c r="D92" s="180">
        <v>2</v>
      </c>
      <c r="E92" s="234"/>
      <c r="F92" s="234"/>
      <c r="G92" s="114">
        <v>1</v>
      </c>
      <c r="H92" s="114"/>
      <c r="I92" s="211">
        <v>2</v>
      </c>
      <c r="J92" s="198">
        <v>0</v>
      </c>
      <c r="K92" s="34"/>
      <c r="L92" s="34"/>
      <c r="M92" s="34"/>
      <c r="N92" s="34"/>
      <c r="O92" s="35">
        <f t="shared" si="12"/>
        <v>0</v>
      </c>
      <c r="P92" s="10">
        <v>3</v>
      </c>
      <c r="Q92" s="34"/>
      <c r="R92" s="34"/>
      <c r="S92" s="36"/>
      <c r="T92" s="12">
        <f t="shared" si="13"/>
        <v>3</v>
      </c>
      <c r="U92" s="13"/>
    </row>
    <row r="93" spans="1:21" ht="19.5" customHeight="1">
      <c r="A93" s="108" t="s">
        <v>33</v>
      </c>
      <c r="B93" s="109" t="s">
        <v>13</v>
      </c>
      <c r="C93" s="125" t="s">
        <v>134</v>
      </c>
      <c r="D93" s="180">
        <v>3</v>
      </c>
      <c r="E93" s="234"/>
      <c r="F93" s="234"/>
      <c r="G93" s="133">
        <v>-2</v>
      </c>
      <c r="H93" s="114"/>
      <c r="I93" s="211">
        <v>1</v>
      </c>
      <c r="J93" s="198">
        <v>-2</v>
      </c>
      <c r="K93" s="34"/>
      <c r="L93" s="34"/>
      <c r="M93" s="34"/>
      <c r="N93" s="34"/>
      <c r="O93" s="35">
        <f>J93-K93-L93</f>
        <v>-2</v>
      </c>
      <c r="P93" s="10">
        <v>1</v>
      </c>
      <c r="Q93" s="34"/>
      <c r="R93" s="34"/>
      <c r="S93" s="36"/>
      <c r="T93" s="12">
        <f t="shared" si="13"/>
        <v>1</v>
      </c>
      <c r="U93" s="13"/>
    </row>
    <row r="94" spans="1:21" ht="19.5" customHeight="1">
      <c r="A94" s="108" t="s">
        <v>33</v>
      </c>
      <c r="B94" s="109" t="s">
        <v>19</v>
      </c>
      <c r="C94" s="125" t="s">
        <v>135</v>
      </c>
      <c r="D94" s="180">
        <v>40</v>
      </c>
      <c r="E94" s="234"/>
      <c r="F94" s="234"/>
      <c r="G94" s="114"/>
      <c r="H94" s="114"/>
      <c r="I94" s="211">
        <f t="shared" si="10"/>
        <v>40</v>
      </c>
      <c r="J94" s="198">
        <f t="shared" si="11"/>
        <v>20</v>
      </c>
      <c r="K94" s="34"/>
      <c r="L94" s="34">
        <v>1</v>
      </c>
      <c r="M94" s="34"/>
      <c r="N94" s="34"/>
      <c r="O94" s="35">
        <f t="shared" si="12"/>
        <v>19</v>
      </c>
      <c r="P94" s="10">
        <v>20</v>
      </c>
      <c r="Q94" s="34"/>
      <c r="R94" s="34"/>
      <c r="S94" s="36">
        <v>1</v>
      </c>
      <c r="T94" s="12">
        <v>20</v>
      </c>
      <c r="U94" s="13"/>
    </row>
    <row r="95" spans="1:21" ht="21.75" customHeight="1">
      <c r="A95" s="108" t="s">
        <v>33</v>
      </c>
      <c r="B95" s="109" t="s">
        <v>19</v>
      </c>
      <c r="C95" s="125" t="s">
        <v>60</v>
      </c>
      <c r="D95" s="227"/>
      <c r="E95" s="234"/>
      <c r="F95" s="234">
        <v>2</v>
      </c>
      <c r="G95" s="114">
        <v>-2</v>
      </c>
      <c r="H95" s="114"/>
      <c r="I95" s="228">
        <v>0</v>
      </c>
      <c r="J95" s="229">
        <v>0</v>
      </c>
      <c r="K95" s="34"/>
      <c r="L95" s="34"/>
      <c r="M95" s="34"/>
      <c r="N95" s="34"/>
      <c r="O95" s="77">
        <v>0</v>
      </c>
      <c r="P95" s="78">
        <v>0</v>
      </c>
      <c r="Q95" s="34"/>
      <c r="R95" s="34"/>
      <c r="S95" s="36"/>
      <c r="T95" s="12">
        <f t="shared" si="13"/>
        <v>0</v>
      </c>
      <c r="U95" s="13"/>
    </row>
    <row r="96" spans="1:21" s="119" customFormat="1" ht="18" customHeight="1">
      <c r="A96" s="115" t="s">
        <v>33</v>
      </c>
      <c r="B96" s="116"/>
      <c r="C96" s="117" t="s">
        <v>5</v>
      </c>
      <c r="D96" s="181">
        <f>SUM(D92:D95)</f>
        <v>45</v>
      </c>
      <c r="E96" s="237"/>
      <c r="F96" s="237"/>
      <c r="G96" s="128">
        <f aca="true" t="shared" si="15" ref="G96:T96">SUM(G92:G95)</f>
        <v>-3</v>
      </c>
      <c r="H96" s="128">
        <f t="shared" si="15"/>
        <v>0</v>
      </c>
      <c r="I96" s="214">
        <f t="shared" si="15"/>
        <v>43</v>
      </c>
      <c r="J96" s="199">
        <f t="shared" si="15"/>
        <v>18</v>
      </c>
      <c r="K96" s="52">
        <f t="shared" si="15"/>
        <v>0</v>
      </c>
      <c r="L96" s="52">
        <f t="shared" si="15"/>
        <v>1</v>
      </c>
      <c r="M96" s="52">
        <f t="shared" si="15"/>
        <v>0</v>
      </c>
      <c r="N96" s="52">
        <f t="shared" si="15"/>
        <v>0</v>
      </c>
      <c r="O96" s="53">
        <f t="shared" si="15"/>
        <v>17</v>
      </c>
      <c r="P96" s="54">
        <f t="shared" si="15"/>
        <v>24</v>
      </c>
      <c r="Q96" s="52">
        <f t="shared" si="15"/>
        <v>0</v>
      </c>
      <c r="R96" s="52">
        <f t="shared" si="15"/>
        <v>0</v>
      </c>
      <c r="S96" s="55">
        <f t="shared" si="15"/>
        <v>1</v>
      </c>
      <c r="T96" s="18">
        <f t="shared" si="15"/>
        <v>24</v>
      </c>
      <c r="U96" s="19"/>
    </row>
    <row r="97" spans="1:21" s="132" customFormat="1" ht="17.25" customHeight="1">
      <c r="A97" s="135"/>
      <c r="B97" s="136"/>
      <c r="C97" s="137"/>
      <c r="D97" s="186"/>
      <c r="E97" s="138"/>
      <c r="F97" s="138"/>
      <c r="G97" s="138"/>
      <c r="H97" s="138"/>
      <c r="I97" s="215"/>
      <c r="J97" s="37"/>
      <c r="K97" s="30"/>
      <c r="L97" s="30"/>
      <c r="M97" s="30"/>
      <c r="N97" s="30"/>
      <c r="O97" s="37"/>
      <c r="P97" s="30"/>
      <c r="Q97" s="30"/>
      <c r="R97" s="30"/>
      <c r="S97" s="30"/>
      <c r="T97" s="37"/>
      <c r="U97" s="38"/>
    </row>
    <row r="98" spans="1:21" s="102" customFormat="1" ht="17.25" customHeight="1">
      <c r="A98" s="31"/>
      <c r="B98" s="32"/>
      <c r="C98" s="33" t="s">
        <v>100</v>
      </c>
      <c r="D98" s="179"/>
      <c r="E98" s="233"/>
      <c r="F98" s="233"/>
      <c r="G98" s="101"/>
      <c r="H98" s="101"/>
      <c r="I98" s="210"/>
      <c r="J98" s="44"/>
      <c r="K98" s="32"/>
      <c r="L98" s="32"/>
      <c r="M98" s="32"/>
      <c r="N98" s="32"/>
      <c r="O98" s="44"/>
      <c r="P98" s="32"/>
      <c r="Q98" s="32"/>
      <c r="R98" s="32"/>
      <c r="S98" s="32"/>
      <c r="T98" s="44"/>
      <c r="U98" s="45"/>
    </row>
    <row r="99" spans="1:21" ht="21.75" customHeight="1">
      <c r="A99" s="108" t="s">
        <v>34</v>
      </c>
      <c r="B99" s="109" t="s">
        <v>10</v>
      </c>
      <c r="C99" s="125" t="s">
        <v>32</v>
      </c>
      <c r="D99" s="180">
        <v>2</v>
      </c>
      <c r="E99" s="234"/>
      <c r="F99" s="234">
        <v>3</v>
      </c>
      <c r="G99" s="114"/>
      <c r="H99" s="114"/>
      <c r="I99" s="211">
        <f t="shared" si="10"/>
        <v>2</v>
      </c>
      <c r="J99" s="198">
        <f t="shared" si="11"/>
        <v>1</v>
      </c>
      <c r="K99" s="80">
        <v>2</v>
      </c>
      <c r="L99" s="34"/>
      <c r="M99" s="34"/>
      <c r="N99" s="34"/>
      <c r="O99" s="35">
        <f t="shared" si="12"/>
        <v>-1</v>
      </c>
      <c r="P99" s="10">
        <v>1</v>
      </c>
      <c r="Q99" s="34"/>
      <c r="R99" s="34"/>
      <c r="S99" s="36"/>
      <c r="T99" s="12">
        <f t="shared" si="13"/>
        <v>1</v>
      </c>
      <c r="U99" s="13"/>
    </row>
    <row r="100" spans="1:21" ht="18" customHeight="1">
      <c r="A100" s="115" t="s">
        <v>34</v>
      </c>
      <c r="B100" s="116"/>
      <c r="C100" s="117" t="s">
        <v>5</v>
      </c>
      <c r="D100" s="181">
        <f>D99</f>
        <v>2</v>
      </c>
      <c r="E100" s="237"/>
      <c r="F100" s="237"/>
      <c r="G100" s="128">
        <f aca="true" t="shared" si="16" ref="G100:T100">G99</f>
        <v>0</v>
      </c>
      <c r="H100" s="128">
        <f t="shared" si="16"/>
        <v>0</v>
      </c>
      <c r="I100" s="214">
        <f t="shared" si="16"/>
        <v>2</v>
      </c>
      <c r="J100" s="199">
        <f t="shared" si="16"/>
        <v>1</v>
      </c>
      <c r="K100" s="52">
        <f t="shared" si="16"/>
        <v>2</v>
      </c>
      <c r="L100" s="52">
        <f t="shared" si="16"/>
        <v>0</v>
      </c>
      <c r="M100" s="52">
        <f>M99</f>
        <v>0</v>
      </c>
      <c r="N100" s="52">
        <f>N99</f>
        <v>0</v>
      </c>
      <c r="O100" s="53">
        <f t="shared" si="16"/>
        <v>-1</v>
      </c>
      <c r="P100" s="54">
        <f t="shared" si="16"/>
        <v>1</v>
      </c>
      <c r="Q100" s="52">
        <f t="shared" si="16"/>
        <v>0</v>
      </c>
      <c r="R100" s="52">
        <f t="shared" si="16"/>
        <v>0</v>
      </c>
      <c r="S100" s="55">
        <f t="shared" si="16"/>
        <v>0</v>
      </c>
      <c r="T100" s="18">
        <f t="shared" si="16"/>
        <v>1</v>
      </c>
      <c r="U100" s="13"/>
    </row>
    <row r="101" spans="1:21" s="132" customFormat="1" ht="12.75" customHeight="1">
      <c r="A101" s="135"/>
      <c r="B101" s="136"/>
      <c r="C101" s="137"/>
      <c r="D101" s="186"/>
      <c r="E101" s="138"/>
      <c r="F101" s="138"/>
      <c r="G101" s="138"/>
      <c r="H101" s="138"/>
      <c r="I101" s="217"/>
      <c r="J101" s="35"/>
      <c r="K101" s="39"/>
      <c r="L101" s="39"/>
      <c r="M101" s="39"/>
      <c r="N101" s="39"/>
      <c r="O101" s="35"/>
      <c r="P101" s="39"/>
      <c r="Q101" s="39"/>
      <c r="R101" s="39"/>
      <c r="S101" s="39"/>
      <c r="T101" s="35"/>
      <c r="U101" s="40"/>
    </row>
    <row r="102" spans="1:21" s="143" customFormat="1" ht="18" customHeight="1">
      <c r="A102" s="139"/>
      <c r="B102" s="140"/>
      <c r="C102" s="141" t="s">
        <v>35</v>
      </c>
      <c r="D102" s="187">
        <f>D100+D96+D89+D70+D60+D41+D35+D6</f>
        <v>1054</v>
      </c>
      <c r="E102" s="241"/>
      <c r="F102" s="241"/>
      <c r="G102" s="142">
        <f aca="true" t="shared" si="17" ref="G102:T102">G100+G96+G89+G70+G60+G41+G35+G6</f>
        <v>-4</v>
      </c>
      <c r="H102" s="142">
        <f t="shared" si="17"/>
        <v>0</v>
      </c>
      <c r="I102" s="218">
        <f t="shared" si="17"/>
        <v>1051</v>
      </c>
      <c r="J102" s="200">
        <f t="shared" si="17"/>
        <v>465</v>
      </c>
      <c r="K102" s="56">
        <f t="shared" si="17"/>
        <v>21</v>
      </c>
      <c r="L102" s="56">
        <f t="shared" si="17"/>
        <v>137</v>
      </c>
      <c r="M102" s="56">
        <f>M100+M96+M89+M70+M60+M41+M35+M6</f>
        <v>1</v>
      </c>
      <c r="N102" s="56">
        <f>N100+N96+N89+N70+N60+N41+N35+N6</f>
        <v>0</v>
      </c>
      <c r="O102" s="57">
        <f t="shared" si="17"/>
        <v>307</v>
      </c>
      <c r="P102" s="58">
        <f t="shared" si="17"/>
        <v>585</v>
      </c>
      <c r="Q102" s="56">
        <f t="shared" si="17"/>
        <v>0</v>
      </c>
      <c r="R102" s="56">
        <f t="shared" si="17"/>
        <v>-14</v>
      </c>
      <c r="S102" s="59">
        <f t="shared" si="17"/>
        <v>3</v>
      </c>
      <c r="T102" s="60">
        <f t="shared" si="17"/>
        <v>571</v>
      </c>
      <c r="U102" s="61"/>
    </row>
    <row r="103" spans="1:21" s="132" customFormat="1" ht="12.75" customHeight="1">
      <c r="A103" s="135"/>
      <c r="B103" s="136"/>
      <c r="C103" s="137"/>
      <c r="D103" s="186"/>
      <c r="E103" s="138"/>
      <c r="F103" s="138"/>
      <c r="G103" s="138"/>
      <c r="H103" s="138"/>
      <c r="I103" s="215"/>
      <c r="J103" s="37"/>
      <c r="K103" s="30"/>
      <c r="L103" s="30"/>
      <c r="M103" s="30"/>
      <c r="N103" s="30"/>
      <c r="O103" s="37"/>
      <c r="P103" s="30"/>
      <c r="Q103" s="30"/>
      <c r="R103" s="30"/>
      <c r="S103" s="30"/>
      <c r="T103" s="37"/>
      <c r="U103" s="38"/>
    </row>
    <row r="104" spans="1:21" s="102" customFormat="1" ht="17.25" customHeight="1">
      <c r="A104" s="46"/>
      <c r="B104" s="47"/>
      <c r="C104" s="50" t="s">
        <v>37</v>
      </c>
      <c r="D104" s="188"/>
      <c r="E104" s="242"/>
      <c r="F104" s="242"/>
      <c r="G104" s="144"/>
      <c r="H104" s="144"/>
      <c r="I104" s="219"/>
      <c r="J104" s="48"/>
      <c r="K104" s="47"/>
      <c r="L104" s="47"/>
      <c r="M104" s="47"/>
      <c r="N104" s="47"/>
      <c r="O104" s="48"/>
      <c r="P104" s="47"/>
      <c r="Q104" s="47"/>
      <c r="R104" s="47"/>
      <c r="S104" s="47"/>
      <c r="T104" s="48"/>
      <c r="U104" s="49"/>
    </row>
    <row r="105" spans="1:21" ht="19.5" customHeight="1">
      <c r="A105" s="108" t="s">
        <v>7</v>
      </c>
      <c r="B105" s="109" t="s">
        <v>10</v>
      </c>
      <c r="C105" s="125" t="s">
        <v>110</v>
      </c>
      <c r="D105" s="189">
        <v>2</v>
      </c>
      <c r="E105" s="234"/>
      <c r="F105" s="234">
        <v>4</v>
      </c>
      <c r="G105" s="127">
        <v>5</v>
      </c>
      <c r="H105" s="114"/>
      <c r="I105" s="211">
        <v>8</v>
      </c>
      <c r="J105" s="201"/>
      <c r="K105" s="8"/>
      <c r="L105" s="8"/>
      <c r="M105" s="8"/>
      <c r="N105" s="8"/>
      <c r="O105" s="170"/>
      <c r="P105" s="85">
        <v>7</v>
      </c>
      <c r="Q105" s="8"/>
      <c r="R105" s="34"/>
      <c r="S105" s="36"/>
      <c r="T105" s="12">
        <f>I105+SUM(R105:S105)</f>
        <v>8</v>
      </c>
      <c r="U105" s="13"/>
    </row>
    <row r="106" spans="1:21" ht="19.5" customHeight="1">
      <c r="A106" s="108" t="s">
        <v>7</v>
      </c>
      <c r="B106" s="109" t="s">
        <v>10</v>
      </c>
      <c r="C106" s="125" t="s">
        <v>109</v>
      </c>
      <c r="D106" s="230"/>
      <c r="E106" s="243"/>
      <c r="F106" s="243"/>
      <c r="G106" s="145">
        <v>2</v>
      </c>
      <c r="H106" s="145"/>
      <c r="I106" s="220">
        <v>2</v>
      </c>
      <c r="J106" s="201"/>
      <c r="K106" s="8"/>
      <c r="L106" s="8"/>
      <c r="M106" s="8"/>
      <c r="N106" s="8"/>
      <c r="O106" s="170"/>
      <c r="P106" s="85">
        <v>2</v>
      </c>
      <c r="Q106" s="8"/>
      <c r="R106" s="34"/>
      <c r="S106" s="36"/>
      <c r="T106" s="12">
        <f aca="true" t="shared" si="18" ref="T106:T125">I106+SUM(R106:S106)</f>
        <v>2</v>
      </c>
      <c r="U106" s="65"/>
    </row>
    <row r="107" spans="1:21" ht="19.5" customHeight="1">
      <c r="A107" s="108" t="s">
        <v>7</v>
      </c>
      <c r="B107" s="109" t="s">
        <v>10</v>
      </c>
      <c r="C107" s="146" t="s">
        <v>107</v>
      </c>
      <c r="D107" s="230"/>
      <c r="E107" s="243"/>
      <c r="F107" s="243"/>
      <c r="G107" s="145">
        <v>1</v>
      </c>
      <c r="H107" s="145"/>
      <c r="I107" s="220">
        <v>1</v>
      </c>
      <c r="J107" s="201"/>
      <c r="K107" s="8"/>
      <c r="L107" s="8"/>
      <c r="M107" s="8"/>
      <c r="N107" s="8"/>
      <c r="O107" s="170"/>
      <c r="P107" s="85">
        <v>1</v>
      </c>
      <c r="Q107" s="8"/>
      <c r="R107" s="34"/>
      <c r="S107" s="36"/>
      <c r="T107" s="12">
        <f t="shared" si="18"/>
        <v>1</v>
      </c>
      <c r="U107" s="65"/>
    </row>
    <row r="108" spans="1:21" ht="19.5" customHeight="1">
      <c r="A108" s="108" t="s">
        <v>7</v>
      </c>
      <c r="B108" s="109" t="s">
        <v>10</v>
      </c>
      <c r="C108" s="146" t="s">
        <v>108</v>
      </c>
      <c r="D108" s="230"/>
      <c r="E108" s="243"/>
      <c r="F108" s="243"/>
      <c r="G108" s="145">
        <v>1</v>
      </c>
      <c r="H108" s="145"/>
      <c r="I108" s="220">
        <v>1</v>
      </c>
      <c r="J108" s="201"/>
      <c r="K108" s="8"/>
      <c r="L108" s="8"/>
      <c r="M108" s="8"/>
      <c r="N108" s="8"/>
      <c r="O108" s="170"/>
      <c r="P108" s="85">
        <v>1</v>
      </c>
      <c r="Q108" s="8"/>
      <c r="R108" s="34"/>
      <c r="S108" s="36"/>
      <c r="T108" s="12">
        <f t="shared" si="18"/>
        <v>1</v>
      </c>
      <c r="U108" s="65"/>
    </row>
    <row r="109" spans="1:21" ht="19.5" customHeight="1">
      <c r="A109" s="147" t="s">
        <v>7</v>
      </c>
      <c r="B109" s="148" t="s">
        <v>10</v>
      </c>
      <c r="C109" s="146" t="s">
        <v>43</v>
      </c>
      <c r="D109" s="190"/>
      <c r="E109" s="243"/>
      <c r="F109" s="243"/>
      <c r="G109" s="149"/>
      <c r="H109" s="145"/>
      <c r="I109" s="220">
        <v>2</v>
      </c>
      <c r="J109" s="202"/>
      <c r="K109" s="82"/>
      <c r="L109" s="82"/>
      <c r="M109" s="82"/>
      <c r="N109" s="82"/>
      <c r="O109" s="171"/>
      <c r="P109" s="86"/>
      <c r="Q109" s="82"/>
      <c r="R109" s="62"/>
      <c r="S109" s="63"/>
      <c r="T109" s="64">
        <f t="shared" si="18"/>
        <v>2</v>
      </c>
      <c r="U109" s="65"/>
    </row>
    <row r="110" spans="1:21" ht="19.5" customHeight="1" thickBot="1">
      <c r="A110" s="147" t="s">
        <v>7</v>
      </c>
      <c r="B110" s="148" t="s">
        <v>10</v>
      </c>
      <c r="C110" s="146" t="s">
        <v>66</v>
      </c>
      <c r="D110" s="190">
        <v>2</v>
      </c>
      <c r="E110" s="243"/>
      <c r="F110" s="243"/>
      <c r="G110" s="145"/>
      <c r="H110" s="145"/>
      <c r="I110" s="220">
        <f t="shared" si="10"/>
        <v>2</v>
      </c>
      <c r="J110" s="202"/>
      <c r="K110" s="82"/>
      <c r="L110" s="82"/>
      <c r="M110" s="82"/>
      <c r="N110" s="82"/>
      <c r="O110" s="171"/>
      <c r="P110" s="86">
        <v>2</v>
      </c>
      <c r="Q110" s="82"/>
      <c r="R110" s="62"/>
      <c r="S110" s="63"/>
      <c r="T110" s="64">
        <f t="shared" si="18"/>
        <v>2</v>
      </c>
      <c r="U110" s="65"/>
    </row>
    <row r="111" spans="1:21" ht="19.5" customHeight="1">
      <c r="A111" s="150" t="s">
        <v>9</v>
      </c>
      <c r="B111" s="151" t="s">
        <v>10</v>
      </c>
      <c r="C111" s="152" t="s">
        <v>74</v>
      </c>
      <c r="D111" s="191">
        <v>1</v>
      </c>
      <c r="E111" s="244"/>
      <c r="F111" s="244"/>
      <c r="G111" s="153"/>
      <c r="H111" s="153"/>
      <c r="I111" s="221">
        <f t="shared" si="10"/>
        <v>1</v>
      </c>
      <c r="J111" s="203"/>
      <c r="K111" s="83"/>
      <c r="L111" s="83"/>
      <c r="M111" s="83"/>
      <c r="N111" s="83"/>
      <c r="O111" s="172"/>
      <c r="P111" s="87">
        <v>1</v>
      </c>
      <c r="Q111" s="83"/>
      <c r="R111" s="69"/>
      <c r="S111" s="70"/>
      <c r="T111" s="71">
        <f t="shared" si="18"/>
        <v>1</v>
      </c>
      <c r="U111" s="72"/>
    </row>
    <row r="112" spans="1:21" ht="19.5" customHeight="1">
      <c r="A112" s="108" t="s">
        <v>9</v>
      </c>
      <c r="B112" s="109" t="s">
        <v>10</v>
      </c>
      <c r="C112" s="125" t="s">
        <v>111</v>
      </c>
      <c r="D112" s="230"/>
      <c r="E112" s="234"/>
      <c r="F112" s="234">
        <v>1</v>
      </c>
      <c r="G112" s="127">
        <v>1</v>
      </c>
      <c r="H112" s="114"/>
      <c r="I112" s="211">
        <f t="shared" si="10"/>
        <v>1</v>
      </c>
      <c r="J112" s="201"/>
      <c r="K112" s="8"/>
      <c r="L112" s="8"/>
      <c r="M112" s="8"/>
      <c r="N112" s="8"/>
      <c r="O112" s="170"/>
      <c r="P112" s="85">
        <v>1</v>
      </c>
      <c r="Q112" s="8"/>
      <c r="R112" s="34"/>
      <c r="S112" s="36"/>
      <c r="T112" s="12">
        <f t="shared" si="18"/>
        <v>1</v>
      </c>
      <c r="U112" s="13"/>
    </row>
    <row r="113" spans="1:21" ht="19.5" customHeight="1">
      <c r="A113" s="108" t="s">
        <v>9</v>
      </c>
      <c r="B113" s="109" t="s">
        <v>13</v>
      </c>
      <c r="C113" s="125" t="s">
        <v>115</v>
      </c>
      <c r="D113" s="189">
        <v>2</v>
      </c>
      <c r="E113" s="234"/>
      <c r="F113" s="234"/>
      <c r="G113" s="127">
        <v>-1</v>
      </c>
      <c r="H113" s="114"/>
      <c r="I113" s="211">
        <f t="shared" si="10"/>
        <v>1</v>
      </c>
      <c r="J113" s="201"/>
      <c r="K113" s="8"/>
      <c r="L113" s="8"/>
      <c r="M113" s="8"/>
      <c r="N113" s="8"/>
      <c r="O113" s="170"/>
      <c r="P113" s="85"/>
      <c r="Q113" s="8"/>
      <c r="R113" s="34"/>
      <c r="S113" s="36"/>
      <c r="T113" s="12">
        <f t="shared" si="18"/>
        <v>1</v>
      </c>
      <c r="U113" s="13"/>
    </row>
    <row r="114" spans="1:21" ht="19.5" customHeight="1">
      <c r="A114" s="108" t="s">
        <v>9</v>
      </c>
      <c r="B114" s="254" t="s">
        <v>13</v>
      </c>
      <c r="C114" s="125" t="s">
        <v>55</v>
      </c>
      <c r="D114" s="255">
        <v>1</v>
      </c>
      <c r="E114" s="256"/>
      <c r="F114" s="256"/>
      <c r="G114" s="127"/>
      <c r="H114" s="257"/>
      <c r="I114" s="258">
        <v>1</v>
      </c>
      <c r="J114" s="259"/>
      <c r="K114" s="260"/>
      <c r="L114" s="260"/>
      <c r="M114" s="260"/>
      <c r="N114" s="260"/>
      <c r="O114" s="261"/>
      <c r="P114" s="262"/>
      <c r="Q114" s="260"/>
      <c r="R114" s="263"/>
      <c r="S114" s="264"/>
      <c r="T114" s="265"/>
      <c r="U114" s="266"/>
    </row>
    <row r="115" spans="1:21" ht="29.25" customHeight="1" thickBot="1">
      <c r="A115" s="147" t="s">
        <v>9</v>
      </c>
      <c r="B115" s="154" t="s">
        <v>19</v>
      </c>
      <c r="C115" s="155" t="s">
        <v>116</v>
      </c>
      <c r="D115" s="192">
        <v>8</v>
      </c>
      <c r="E115" s="245"/>
      <c r="F115" s="245"/>
      <c r="G115" s="127">
        <v>-3</v>
      </c>
      <c r="H115" s="156"/>
      <c r="I115" s="222">
        <f t="shared" si="10"/>
        <v>5</v>
      </c>
      <c r="J115" s="204"/>
      <c r="K115" s="84"/>
      <c r="L115" s="84"/>
      <c r="M115" s="84"/>
      <c r="N115" s="84"/>
      <c r="O115" s="173"/>
      <c r="P115" s="88"/>
      <c r="Q115" s="84"/>
      <c r="R115" s="73"/>
      <c r="S115" s="74"/>
      <c r="T115" s="75">
        <f t="shared" si="18"/>
        <v>5</v>
      </c>
      <c r="U115" s="76"/>
    </row>
    <row r="116" spans="1:21" ht="19.5" customHeight="1">
      <c r="A116" s="157" t="s">
        <v>21</v>
      </c>
      <c r="B116" s="151" t="s">
        <v>19</v>
      </c>
      <c r="C116" s="152" t="s">
        <v>112</v>
      </c>
      <c r="D116" s="191">
        <v>1</v>
      </c>
      <c r="E116" s="244"/>
      <c r="F116" s="244"/>
      <c r="G116" s="153"/>
      <c r="H116" s="153"/>
      <c r="I116" s="221">
        <f t="shared" si="10"/>
        <v>1</v>
      </c>
      <c r="J116" s="203"/>
      <c r="K116" s="83"/>
      <c r="L116" s="83"/>
      <c r="M116" s="83"/>
      <c r="N116" s="83"/>
      <c r="O116" s="172"/>
      <c r="P116" s="87"/>
      <c r="Q116" s="83"/>
      <c r="R116" s="69"/>
      <c r="S116" s="70"/>
      <c r="T116" s="71">
        <f t="shared" si="18"/>
        <v>1</v>
      </c>
      <c r="U116" s="72"/>
    </row>
    <row r="117" spans="1:21" ht="19.5" customHeight="1">
      <c r="A117" s="108" t="s">
        <v>21</v>
      </c>
      <c r="B117" s="109" t="s">
        <v>19</v>
      </c>
      <c r="C117" s="125" t="s">
        <v>114</v>
      </c>
      <c r="D117" s="189">
        <v>11</v>
      </c>
      <c r="E117" s="234"/>
      <c r="F117" s="234"/>
      <c r="G117" s="127">
        <v>-5</v>
      </c>
      <c r="H117" s="114"/>
      <c r="I117" s="211">
        <f t="shared" si="10"/>
        <v>6</v>
      </c>
      <c r="J117" s="201"/>
      <c r="K117" s="8"/>
      <c r="L117" s="8"/>
      <c r="M117" s="8"/>
      <c r="N117" s="8"/>
      <c r="O117" s="170"/>
      <c r="P117" s="85"/>
      <c r="Q117" s="8"/>
      <c r="R117" s="34"/>
      <c r="S117" s="36">
        <v>-1</v>
      </c>
      <c r="T117" s="12">
        <f t="shared" si="18"/>
        <v>5</v>
      </c>
      <c r="U117" s="13"/>
    </row>
    <row r="118" spans="1:21" ht="19.5" customHeight="1">
      <c r="A118" s="108" t="s">
        <v>21</v>
      </c>
      <c r="B118" s="109" t="s">
        <v>19</v>
      </c>
      <c r="C118" s="125" t="s">
        <v>117</v>
      </c>
      <c r="D118" s="189">
        <v>9</v>
      </c>
      <c r="E118" s="234"/>
      <c r="F118" s="234"/>
      <c r="G118" s="127">
        <v>-3</v>
      </c>
      <c r="H118" s="114"/>
      <c r="I118" s="211">
        <f>D118+G118+H118</f>
        <v>6</v>
      </c>
      <c r="J118" s="201"/>
      <c r="K118" s="8"/>
      <c r="L118" s="8"/>
      <c r="M118" s="8"/>
      <c r="N118" s="8"/>
      <c r="O118" s="170"/>
      <c r="P118" s="85"/>
      <c r="Q118" s="8"/>
      <c r="R118" s="34"/>
      <c r="S118" s="36"/>
      <c r="T118" s="12">
        <f t="shared" si="18"/>
        <v>6</v>
      </c>
      <c r="U118" s="13"/>
    </row>
    <row r="119" spans="1:21" ht="30" customHeight="1" thickBot="1">
      <c r="A119" s="158" t="s">
        <v>21</v>
      </c>
      <c r="B119" s="154" t="s">
        <v>19</v>
      </c>
      <c r="C119" s="155" t="s">
        <v>118</v>
      </c>
      <c r="D119" s="230"/>
      <c r="E119" s="245"/>
      <c r="F119" s="245"/>
      <c r="G119" s="159">
        <v>7</v>
      </c>
      <c r="H119" s="156"/>
      <c r="I119" s="222">
        <f t="shared" si="10"/>
        <v>7</v>
      </c>
      <c r="J119" s="204"/>
      <c r="K119" s="84"/>
      <c r="L119" s="84"/>
      <c r="M119" s="84"/>
      <c r="N119" s="84"/>
      <c r="O119" s="173"/>
      <c r="P119" s="88"/>
      <c r="Q119" s="84"/>
      <c r="R119" s="73"/>
      <c r="S119" s="74"/>
      <c r="T119" s="75">
        <f t="shared" si="18"/>
        <v>7</v>
      </c>
      <c r="U119" s="76"/>
    </row>
    <row r="120" spans="1:21" ht="19.5" customHeight="1">
      <c r="A120" s="157" t="s">
        <v>25</v>
      </c>
      <c r="B120" s="151" t="s">
        <v>10</v>
      </c>
      <c r="C120" s="152" t="s">
        <v>119</v>
      </c>
      <c r="D120" s="231"/>
      <c r="E120" s="244"/>
      <c r="F120" s="244">
        <v>1</v>
      </c>
      <c r="G120" s="160">
        <v>1</v>
      </c>
      <c r="H120" s="153"/>
      <c r="I120" s="221">
        <f t="shared" si="10"/>
        <v>1</v>
      </c>
      <c r="J120" s="203"/>
      <c r="K120" s="83"/>
      <c r="L120" s="83"/>
      <c r="M120" s="83"/>
      <c r="N120" s="83"/>
      <c r="O120" s="172"/>
      <c r="P120" s="87"/>
      <c r="Q120" s="83"/>
      <c r="R120" s="69"/>
      <c r="S120" s="70"/>
      <c r="T120" s="71">
        <f t="shared" si="18"/>
        <v>1</v>
      </c>
      <c r="U120" s="72"/>
    </row>
    <row r="121" spans="1:21" ht="25.5" customHeight="1">
      <c r="A121" s="108" t="s">
        <v>25</v>
      </c>
      <c r="B121" s="109" t="s">
        <v>19</v>
      </c>
      <c r="C121" s="125" t="s">
        <v>120</v>
      </c>
      <c r="D121" s="189">
        <v>12</v>
      </c>
      <c r="E121" s="234"/>
      <c r="F121" s="234"/>
      <c r="G121" s="127">
        <v>-2</v>
      </c>
      <c r="H121" s="114"/>
      <c r="I121" s="211">
        <f t="shared" si="10"/>
        <v>10</v>
      </c>
      <c r="J121" s="201"/>
      <c r="K121" s="8"/>
      <c r="L121" s="8"/>
      <c r="M121" s="8"/>
      <c r="N121" s="8"/>
      <c r="O121" s="170"/>
      <c r="P121" s="85"/>
      <c r="Q121" s="8"/>
      <c r="R121" s="36"/>
      <c r="S121" s="36"/>
      <c r="T121" s="12">
        <f t="shared" si="18"/>
        <v>10</v>
      </c>
      <c r="U121" s="13"/>
    </row>
    <row r="122" spans="1:21" ht="26.25" customHeight="1">
      <c r="A122" s="108" t="s">
        <v>25</v>
      </c>
      <c r="B122" s="109" t="s">
        <v>19</v>
      </c>
      <c r="C122" s="125" t="s">
        <v>113</v>
      </c>
      <c r="D122" s="189">
        <v>10</v>
      </c>
      <c r="E122" s="234"/>
      <c r="F122" s="234"/>
      <c r="G122" s="127">
        <v>-1</v>
      </c>
      <c r="H122" s="114"/>
      <c r="I122" s="211">
        <f>D122+G122+H122</f>
        <v>9</v>
      </c>
      <c r="J122" s="201"/>
      <c r="K122" s="8"/>
      <c r="L122" s="8"/>
      <c r="M122" s="8"/>
      <c r="N122" s="8"/>
      <c r="O122" s="170"/>
      <c r="P122" s="85"/>
      <c r="Q122" s="8"/>
      <c r="R122" s="34">
        <v>-3</v>
      </c>
      <c r="S122" s="36">
        <v>-1</v>
      </c>
      <c r="T122" s="12">
        <f>I122+SUM(R122:S122)</f>
        <v>5</v>
      </c>
      <c r="U122" s="13"/>
    </row>
    <row r="123" spans="1:21" ht="19.5" customHeight="1" thickBot="1">
      <c r="A123" s="158" t="s">
        <v>25</v>
      </c>
      <c r="B123" s="154" t="s">
        <v>19</v>
      </c>
      <c r="C123" s="155" t="s">
        <v>121</v>
      </c>
      <c r="D123" s="192">
        <v>1</v>
      </c>
      <c r="E123" s="245"/>
      <c r="F123" s="245"/>
      <c r="G123" s="156"/>
      <c r="H123" s="156"/>
      <c r="I123" s="222">
        <f t="shared" si="10"/>
        <v>1</v>
      </c>
      <c r="J123" s="204"/>
      <c r="K123" s="84"/>
      <c r="L123" s="84"/>
      <c r="M123" s="84"/>
      <c r="N123" s="84"/>
      <c r="O123" s="173"/>
      <c r="P123" s="88"/>
      <c r="Q123" s="84"/>
      <c r="R123" s="73"/>
      <c r="S123" s="74"/>
      <c r="T123" s="75">
        <f t="shared" si="18"/>
        <v>1</v>
      </c>
      <c r="U123" s="76"/>
    </row>
    <row r="124" spans="1:21" ht="19.5" customHeight="1" thickBot="1">
      <c r="A124" s="161" t="s">
        <v>33</v>
      </c>
      <c r="B124" s="162" t="s">
        <v>19</v>
      </c>
      <c r="C124" s="163" t="s">
        <v>122</v>
      </c>
      <c r="D124" s="232"/>
      <c r="E124" s="246"/>
      <c r="F124" s="246">
        <v>1</v>
      </c>
      <c r="G124" s="164"/>
      <c r="H124" s="164"/>
      <c r="I124" s="223">
        <f>D124+G124+H124</f>
        <v>0</v>
      </c>
      <c r="J124" s="205"/>
      <c r="K124" s="93"/>
      <c r="L124" s="93"/>
      <c r="M124" s="93"/>
      <c r="N124" s="93"/>
      <c r="O124" s="174"/>
      <c r="P124" s="92"/>
      <c r="Q124" s="93"/>
      <c r="R124" s="94"/>
      <c r="S124" s="95"/>
      <c r="T124" s="96">
        <f t="shared" si="18"/>
        <v>0</v>
      </c>
      <c r="U124" s="81"/>
    </row>
    <row r="125" spans="1:21" ht="19.5" customHeight="1">
      <c r="A125" s="157" t="s">
        <v>33</v>
      </c>
      <c r="B125" s="151" t="s">
        <v>10</v>
      </c>
      <c r="C125" s="152" t="s">
        <v>123</v>
      </c>
      <c r="D125" s="231"/>
      <c r="E125" s="244"/>
      <c r="F125" s="244"/>
      <c r="G125" s="165">
        <v>2</v>
      </c>
      <c r="H125" s="153"/>
      <c r="I125" s="221">
        <f t="shared" si="10"/>
        <v>2</v>
      </c>
      <c r="J125" s="206"/>
      <c r="K125" s="91"/>
      <c r="L125" s="91"/>
      <c r="M125" s="91"/>
      <c r="N125" s="91"/>
      <c r="O125" s="175"/>
      <c r="P125" s="90"/>
      <c r="Q125" s="91"/>
      <c r="R125" s="66"/>
      <c r="S125" s="67"/>
      <c r="T125" s="68">
        <f t="shared" si="18"/>
        <v>2</v>
      </c>
      <c r="U125" s="72"/>
    </row>
    <row r="126" spans="1:21" ht="18" customHeight="1">
      <c r="A126" s="115"/>
      <c r="B126" s="116"/>
      <c r="C126" s="117" t="s">
        <v>36</v>
      </c>
      <c r="D126" s="181">
        <f>SUM(D105:D125)</f>
        <v>60</v>
      </c>
      <c r="E126" s="237"/>
      <c r="F126" s="237"/>
      <c r="G126" s="128">
        <f>SUM(G105:G125)</f>
        <v>5</v>
      </c>
      <c r="H126" s="128">
        <f>SUM(H105:H125)</f>
        <v>0</v>
      </c>
      <c r="I126" s="214">
        <f>SUM(I105:I125)</f>
        <v>68</v>
      </c>
      <c r="J126" s="207"/>
      <c r="K126" s="15"/>
      <c r="L126" s="15"/>
      <c r="M126" s="15"/>
      <c r="N126" s="15"/>
      <c r="O126" s="176"/>
      <c r="P126" s="89"/>
      <c r="Q126" s="15"/>
      <c r="R126" s="52">
        <f>SUM(R105:R125)</f>
        <v>-3</v>
      </c>
      <c r="S126" s="55">
        <f>SUM(S105:S125)</f>
        <v>-2</v>
      </c>
      <c r="T126" s="18">
        <f>SUM(T105:T125)</f>
        <v>62</v>
      </c>
      <c r="U126" s="13"/>
    </row>
  </sheetData>
  <sheetProtection formatColumns="0" formatRows="0" insertColumns="0" insertRows="0"/>
  <printOptions/>
  <pageMargins left="0" right="0" top="0" bottom="0" header="0.31496062992125984" footer="0.1968503937007874"/>
  <pageSetup horizontalDpi="600" verticalDpi="600" orientation="landscape" paperSize="8" scale="43" r:id="rId3"/>
  <headerFooter alignWithMargins="0">
    <oddHeader>&amp;L1η ΔΥΠΕ&amp;CΓ.Ν.Α. "ΑΛΕΞΑΝΔΡΑ - ΕΛΕΝΑ ΒΕΝΙΖΕΛΟΥ"
ΟΡΓΑΝΙΚΕΣ ΘΕΣΕΙΣ "ΕΛΕΝΑ ΒΕΝΙΖΕΛΟΥ"&amp;RΤμήμα Χάρτη Υγείας και Π.Φ.Υ.</oddHeader>
    <oddFooter>&amp;R&amp;P</oddFooter>
  </headerFooter>
  <rowBreaks count="1" manualBreakCount="1">
    <brk id="6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Άννα Αποστολίδου</dc:creator>
  <cp:keywords/>
  <dc:description/>
  <cp:lastModifiedBy>prosopiko8</cp:lastModifiedBy>
  <cp:lastPrinted>2016-10-07T11:34:23Z</cp:lastPrinted>
  <dcterms:created xsi:type="dcterms:W3CDTF">2014-06-05T09:55:24Z</dcterms:created>
  <dcterms:modified xsi:type="dcterms:W3CDTF">2016-10-07T11:34:24Z</dcterms:modified>
  <cp:category/>
  <cp:version/>
  <cp:contentType/>
  <cp:contentStatus/>
</cp:coreProperties>
</file>