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SYnet" sheetId="1" r:id="rId1"/>
  </sheets>
  <calcPr calcId="124519"/>
</workbook>
</file>

<file path=xl/calcChain.xml><?xml version="1.0" encoding="utf-8"?>
<calcChain xmlns="http://schemas.openxmlformats.org/spreadsheetml/2006/main">
  <c r="G54" i="1"/>
  <c r="F54"/>
  <c r="E54"/>
  <c r="D54"/>
  <c r="G47"/>
  <c r="F47"/>
  <c r="E47"/>
  <c r="D47"/>
  <c r="I46"/>
  <c r="H46"/>
  <c r="I45"/>
  <c r="H45"/>
  <c r="G41"/>
  <c r="F41"/>
  <c r="E41"/>
  <c r="I40"/>
  <c r="H40"/>
  <c r="I39"/>
  <c r="H39"/>
  <c r="I38"/>
  <c r="H38"/>
  <c r="I37"/>
  <c r="H37"/>
  <c r="I36"/>
  <c r="H36"/>
  <c r="I35"/>
  <c r="H35"/>
  <c r="G30"/>
  <c r="I30" s="1"/>
  <c r="F30"/>
  <c r="E30"/>
  <c r="D30"/>
  <c r="I29"/>
  <c r="H29"/>
  <c r="I28"/>
  <c r="H28"/>
  <c r="I27"/>
  <c r="H27"/>
  <c r="I26"/>
  <c r="H26"/>
  <c r="I25"/>
  <c r="H25"/>
  <c r="I24"/>
  <c r="H24"/>
  <c r="I23"/>
  <c r="H23"/>
  <c r="W22"/>
  <c r="V22"/>
  <c r="U22"/>
  <c r="I22"/>
  <c r="H22"/>
  <c r="I21"/>
  <c r="H21"/>
  <c r="G16"/>
  <c r="F16"/>
  <c r="E16"/>
  <c r="D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H41" l="1"/>
  <c r="H47"/>
  <c r="H16"/>
  <c r="F58"/>
  <c r="E58"/>
  <c r="I47"/>
  <c r="H30"/>
  <c r="G58"/>
  <c r="I16"/>
  <c r="I41"/>
  <c r="I58" l="1"/>
  <c r="H58"/>
</calcChain>
</file>

<file path=xl/sharedStrings.xml><?xml version="1.0" encoding="utf-8"?>
<sst xmlns="http://schemas.openxmlformats.org/spreadsheetml/2006/main" count="94" uniqueCount="44">
  <si>
    <t>ΑΡΙΘΜΟΣ ΕΙΣΑΓΩΓΩΝ</t>
  </si>
  <si>
    <t>ΑΡΙΘΜΟΣ ΝΟΣΗΛΕΥΘΕΝΤΩΝ</t>
  </si>
  <si>
    <t>ΗΜΕΡΕΣ ΝΟΣΗΛΕΙΑΣ</t>
  </si>
  <si>
    <t>% Κάλυψης Κλινών</t>
  </si>
  <si>
    <t>ΑΙΜΑΤΟΛΟΓΙΚΟ</t>
  </si>
  <si>
    <t>ΑΙΜΟΔΥΝΑΜΙΚΟ</t>
  </si>
  <si>
    <t>ΑΝΑΠΝΕΥΣΤΙΚΗΣ ΑΝΕΠΑΡΚΕΙΑΣ</t>
  </si>
  <si>
    <t>ΚΑΡΔΙΟΛΟΓΙΚΟ</t>
  </si>
  <si>
    <t>ΚΥΣΤΙΚΗΣ ΙΝΩΣΗΣ</t>
  </si>
  <si>
    <t>ΠΑΘΟΛΟΓΙΚΟ</t>
  </si>
  <si>
    <t>ΠΝΕΥΜΟΝΟΛΟΓΙΚΟ</t>
  </si>
  <si>
    <t>ΑΓΓΕΙΟΧΕΙΡΟΥΡΓΙΚΟ</t>
  </si>
  <si>
    <t>ΕΞΩΣΩΜΑΤΙΚΗΣ ΛΙΘΟΤΡΙΨΙΑΣ</t>
  </si>
  <si>
    <t>ΘΩΡΑΚΟΧΕΙΡΟΥΡΓΙΚΟ</t>
  </si>
  <si>
    <t>ΟΥΡΟΛΟΓΙΚΟ</t>
  </si>
  <si>
    <t>ΟΦΘΑΛΜΟΛΟΓΙΚΟ</t>
  </si>
  <si>
    <t>ΧΕΙΡΟΥΡΓΙΚΟ</t>
  </si>
  <si>
    <t>ΩΡΛ</t>
  </si>
  <si>
    <t>ΨΥΧΙΑΤΡΙΚΟ</t>
  </si>
  <si>
    <t>ΨΥΧΙΚΗΣ ΥΓΕΙΑΣ ΕΦΗΒΩΝ ΚΑΙ ΝΕΩΝ</t>
  </si>
  <si>
    <t>ΕΝΤΑΤΙΚΗΣ ΘΕΡΑΠΕΙΑΣ</t>
  </si>
  <si>
    <t>ΕΜΦΡΑΓΜΑΤΩΝ</t>
  </si>
  <si>
    <t>ΑΙΜΑΤΟΛΟΓΙΚΟ-ΛΕΜΦΩΜΑΤΩΝ</t>
  </si>
  <si>
    <t>ΡΕΥΜΑΤΟΛΟΓΙΚΟ</t>
  </si>
  <si>
    <t>ΓΑΣΤΡΕΝΤΕΡΟΛΟΓΙΚΟ</t>
  </si>
  <si>
    <t xml:space="preserve">Μονάδα Υγείας : </t>
  </si>
  <si>
    <t>ΣΙΣΜΑΝΟΓΛΕΙΟ</t>
  </si>
  <si>
    <t xml:space="preserve">Περίοδος : </t>
  </si>
  <si>
    <t xml:space="preserve">11.1 Mηνιαία Καταγραφή Νοσηλευτικής Κίνησης Παθολογικού Τομέα </t>
  </si>
  <si>
    <t>Κλινική/Μονάδα</t>
  </si>
  <si>
    <t>ΑΡΙΘΜΟΣ ΟΡΓΑΝΙΚΩΝ ΚΛΙΝΩΝ</t>
  </si>
  <si>
    <t>ΑΡΙΘΜΟΣ ΑΝΕΠΤΥΓΜΕΝΩΝ ΚΛΙΝΩΝ</t>
  </si>
  <si>
    <t>ΜΔΝ</t>
  </si>
  <si>
    <t>COVID-19</t>
  </si>
  <si>
    <t>Σύνολο</t>
  </si>
  <si>
    <t xml:space="preserve">11.2 Mηνιαία Καταγραφή Νοσηλευτικής Κίνησης Χειρουργικού Τομέα </t>
  </si>
  <si>
    <t xml:space="preserve">11.3 Mηνιαία Καταγραφή Νοσηλευτικής Κίνησης Ψυχιατρικού Τομέα </t>
  </si>
  <si>
    <t>ΜΟΝΑΔΑ ΨΥΧΟΓΕΝΟΥΣ ΑΝΟΡΕΞΙΑΣ</t>
  </si>
  <si>
    <t>ΨΥΧΙΑΤΡΙΚΟ ΠΑΙΔΙΩΝ &amp; ΕΦΗΒΩΝ</t>
  </si>
  <si>
    <t xml:space="preserve">11.4 Mηνιαία Καταγραφή Νοσηλευτικής Κίνησης Ειδικών Μονάδων </t>
  </si>
  <si>
    <t xml:space="preserve">11.5 Μηνιαία Καταγραφή Νοσηλευτικής Κίνησης Άλλων Μονάδων </t>
  </si>
  <si>
    <t xml:space="preserve">Σύνολο Τομέων </t>
  </si>
  <si>
    <t>ΙΟΥΝΙΟΣ</t>
  </si>
  <si>
    <t>ΞΕΝΩΝΑΣ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</si>
</sst>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 Unicode MS"/>
      <family val="2"/>
      <charset val="161"/>
    </font>
    <font>
      <b/>
      <sz val="10"/>
      <name val="Arial Unicode MS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4"/>
      <name val="Arial Unicode MS"/>
      <family val="2"/>
      <charset val="16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Alignment="1">
      <alignment wrapText="1"/>
    </xf>
    <xf numFmtId="3" fontId="18" fillId="0" borderId="0" xfId="0" applyNumberFormat="1" applyFont="1"/>
    <xf numFmtId="0" fontId="18" fillId="0" borderId="0" xfId="0" applyFont="1"/>
    <xf numFmtId="0" fontId="18" fillId="0" borderId="0" xfId="0" applyFont="1" applyFill="1"/>
    <xf numFmtId="3" fontId="19" fillId="0" borderId="0" xfId="0" applyNumberFormat="1" applyFont="1"/>
    <xf numFmtId="0" fontId="19" fillId="0" borderId="0" xfId="0" applyNumberFormat="1" applyFont="1"/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/>
    <xf numFmtId="3" fontId="18" fillId="33" borderId="12" xfId="0" applyNumberFormat="1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0" borderId="14" xfId="0" applyFont="1" applyFill="1" applyBorder="1"/>
    <xf numFmtId="0" fontId="18" fillId="0" borderId="10" xfId="0" applyFont="1" applyFill="1" applyBorder="1"/>
    <xf numFmtId="3" fontId="18" fillId="0" borderId="10" xfId="0" applyNumberFormat="1" applyFont="1" applyFill="1" applyBorder="1"/>
    <xf numFmtId="0" fontId="20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6" xfId="0" applyFont="1" applyFill="1" applyBorder="1"/>
    <xf numFmtId="0" fontId="18" fillId="0" borderId="17" xfId="0" applyFont="1" applyFill="1" applyBorder="1"/>
    <xf numFmtId="3" fontId="18" fillId="0" borderId="17" xfId="0" applyNumberFormat="1" applyFont="1" applyFill="1" applyBorder="1"/>
    <xf numFmtId="0" fontId="18" fillId="0" borderId="18" xfId="0" applyFont="1" applyFill="1" applyBorder="1"/>
    <xf numFmtId="0" fontId="18" fillId="0" borderId="19" xfId="0" applyFont="1" applyFill="1" applyBorder="1"/>
    <xf numFmtId="3" fontId="18" fillId="0" borderId="19" xfId="0" applyNumberFormat="1" applyFont="1" applyFill="1" applyBorder="1"/>
    <xf numFmtId="0" fontId="18" fillId="0" borderId="21" xfId="0" applyFont="1" applyBorder="1"/>
    <xf numFmtId="0" fontId="18" fillId="0" borderId="22" xfId="0" applyFont="1" applyBorder="1"/>
    <xf numFmtId="3" fontId="18" fillId="0" borderId="23" xfId="0" applyNumberFormat="1" applyFont="1" applyBorder="1"/>
    <xf numFmtId="0" fontId="18" fillId="0" borderId="10" xfId="0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8" fillId="0" borderId="21" xfId="0" applyFont="1" applyFill="1" applyBorder="1"/>
    <xf numFmtId="0" fontId="18" fillId="0" borderId="23" xfId="0" applyFont="1" applyFill="1" applyBorder="1"/>
    <xf numFmtId="3" fontId="18" fillId="0" borderId="23" xfId="0" applyNumberFormat="1" applyFont="1" applyFill="1" applyBorder="1"/>
    <xf numFmtId="0" fontId="18" fillId="34" borderId="25" xfId="0" applyFont="1" applyFill="1" applyBorder="1" applyAlignment="1">
      <alignment wrapText="1"/>
    </xf>
    <xf numFmtId="0" fontId="18" fillId="34" borderId="26" xfId="0" applyFont="1" applyFill="1" applyBorder="1" applyAlignment="1">
      <alignment wrapText="1"/>
    </xf>
    <xf numFmtId="3" fontId="18" fillId="34" borderId="26" xfId="0" applyNumberFormat="1" applyFont="1" applyFill="1" applyBorder="1" applyAlignment="1">
      <alignment wrapText="1"/>
    </xf>
    <xf numFmtId="0" fontId="18" fillId="34" borderId="0" xfId="0" applyFont="1" applyFill="1"/>
    <xf numFmtId="0" fontId="18" fillId="0" borderId="14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19" xfId="0" applyFont="1" applyFill="1" applyBorder="1"/>
    <xf numFmtId="3" fontId="19" fillId="0" borderId="19" xfId="0" applyNumberFormat="1" applyFont="1" applyFill="1" applyBorder="1"/>
    <xf numFmtId="164" fontId="18" fillId="0" borderId="0" xfId="0" applyNumberFormat="1" applyFont="1"/>
    <xf numFmtId="164" fontId="18" fillId="33" borderId="12" xfId="0" applyNumberFormat="1" applyFont="1" applyFill="1" applyBorder="1" applyAlignment="1">
      <alignment wrapText="1"/>
    </xf>
    <xf numFmtId="164" fontId="18" fillId="33" borderId="13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164" fontId="18" fillId="0" borderId="10" xfId="0" applyNumberFormat="1" applyFont="1" applyFill="1" applyBorder="1"/>
    <xf numFmtId="164" fontId="18" fillId="0" borderId="15" xfId="0" applyNumberFormat="1" applyFont="1" applyFill="1" applyBorder="1"/>
    <xf numFmtId="164" fontId="18" fillId="0" borderId="19" xfId="0" applyNumberFormat="1" applyFont="1" applyFill="1" applyBorder="1"/>
    <xf numFmtId="164" fontId="18" fillId="0" borderId="20" xfId="0" applyNumberFormat="1" applyFont="1" applyFill="1" applyBorder="1"/>
    <xf numFmtId="164" fontId="18" fillId="0" borderId="23" xfId="0" applyNumberFormat="1" applyFont="1" applyBorder="1"/>
    <xf numFmtId="164" fontId="18" fillId="0" borderId="24" xfId="0" applyNumberFormat="1" applyFont="1" applyBorder="1"/>
    <xf numFmtId="0" fontId="20" fillId="0" borderId="0" xfId="0" applyFont="1" applyFill="1" applyAlignment="1">
      <alignment wrapText="1"/>
    </xf>
    <xf numFmtId="3" fontId="18" fillId="0" borderId="0" xfId="0" applyNumberFormat="1" applyFont="1" applyFill="1"/>
    <xf numFmtId="164" fontId="18" fillId="0" borderId="23" xfId="0" applyNumberFormat="1" applyFont="1" applyFill="1" applyBorder="1"/>
    <xf numFmtId="164" fontId="18" fillId="0" borderId="24" xfId="0" applyNumberFormat="1" applyFont="1" applyFill="1" applyBorder="1"/>
    <xf numFmtId="164" fontId="18" fillId="0" borderId="26" xfId="0" applyNumberFormat="1" applyFont="1" applyFill="1" applyBorder="1"/>
    <xf numFmtId="164" fontId="18" fillId="0" borderId="27" xfId="0" applyNumberFormat="1" applyFont="1" applyFill="1" applyBorder="1"/>
    <xf numFmtId="0" fontId="21" fillId="0" borderId="0" xfId="0" applyFont="1"/>
    <xf numFmtId="0" fontId="19" fillId="0" borderId="18" xfId="0" applyFont="1" applyFill="1" applyBorder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workbookViewId="0">
      <selection activeCell="E63" sqref="E63"/>
    </sheetView>
  </sheetViews>
  <sheetFormatPr defaultColWidth="12.28515625" defaultRowHeight="21" customHeight="1"/>
  <cols>
    <col min="1" max="1" width="37.85546875" style="3" customWidth="1"/>
    <col min="2" max="2" width="12.28515625" style="3"/>
    <col min="3" max="6" width="10.28515625" style="2" customWidth="1"/>
    <col min="7" max="7" width="10.28515625" style="3" customWidth="1"/>
    <col min="8" max="9" width="10.28515625" style="39" customWidth="1"/>
    <col min="10" max="10" width="10.28515625" style="3" customWidth="1"/>
    <col min="11" max="11" width="19" style="3" customWidth="1"/>
    <col min="12" max="16384" width="12.28515625" style="4"/>
  </cols>
  <sheetData>
    <row r="1" spans="1:12" ht="21" customHeight="1">
      <c r="A1" s="3" t="s">
        <v>25</v>
      </c>
      <c r="C1" s="2" t="s">
        <v>26</v>
      </c>
    </row>
    <row r="2" spans="1:12" ht="21" customHeight="1">
      <c r="A2" s="3" t="s">
        <v>27</v>
      </c>
      <c r="B2" s="3" t="s">
        <v>42</v>
      </c>
      <c r="C2" s="5">
        <v>2020</v>
      </c>
      <c r="D2" s="6"/>
    </row>
    <row r="3" spans="1:12" ht="21" customHeight="1" thickBot="1">
      <c r="A3" s="3" t="s">
        <v>28</v>
      </c>
    </row>
    <row r="4" spans="1:12" ht="21" customHeight="1">
      <c r="A4" s="7" t="s">
        <v>29</v>
      </c>
      <c r="B4" s="8"/>
      <c r="C4" s="9" t="s">
        <v>30</v>
      </c>
      <c r="D4" s="9" t="s">
        <v>31</v>
      </c>
      <c r="E4" s="9" t="s">
        <v>0</v>
      </c>
      <c r="F4" s="9" t="s">
        <v>1</v>
      </c>
      <c r="G4" s="10" t="s">
        <v>2</v>
      </c>
      <c r="H4" s="40" t="s">
        <v>32</v>
      </c>
      <c r="I4" s="41" t="s">
        <v>3</v>
      </c>
      <c r="J4" s="1"/>
      <c r="K4" s="36"/>
      <c r="L4" s="36"/>
    </row>
    <row r="5" spans="1:12" ht="21" customHeight="1">
      <c r="A5" s="11" t="s">
        <v>9</v>
      </c>
      <c r="B5" s="12">
        <v>1</v>
      </c>
      <c r="C5" s="13"/>
      <c r="D5" s="13">
        <v>34</v>
      </c>
      <c r="E5" s="42">
        <v>96</v>
      </c>
      <c r="F5" s="42">
        <v>121</v>
      </c>
      <c r="G5" s="42">
        <v>669</v>
      </c>
      <c r="H5" s="43">
        <f>G5/F5</f>
        <v>5.5289256198347108</v>
      </c>
      <c r="I5" s="44">
        <f>G5/(D5*30)*100</f>
        <v>65.588235294117652</v>
      </c>
      <c r="K5" s="36"/>
      <c r="L5" s="36"/>
    </row>
    <row r="6" spans="1:12" ht="21" customHeight="1">
      <c r="A6" s="11" t="s">
        <v>9</v>
      </c>
      <c r="B6" s="12">
        <v>2</v>
      </c>
      <c r="C6" s="13"/>
      <c r="D6" s="13">
        <v>39</v>
      </c>
      <c r="E6" s="13">
        <v>121</v>
      </c>
      <c r="F6" s="13">
        <v>147</v>
      </c>
      <c r="G6" s="13">
        <v>974</v>
      </c>
      <c r="H6" s="43">
        <f t="shared" ref="H6:H16" si="0">G6/F6</f>
        <v>6.6258503401360542</v>
      </c>
      <c r="I6" s="44">
        <f t="shared" ref="I6:I16" si="1">G6/(D6*30)*100</f>
        <v>83.247863247863251</v>
      </c>
      <c r="K6" s="36"/>
      <c r="L6" s="36"/>
    </row>
    <row r="7" spans="1:12" ht="21" customHeight="1">
      <c r="A7" s="11" t="s">
        <v>10</v>
      </c>
      <c r="B7" s="12">
        <v>1</v>
      </c>
      <c r="C7" s="13"/>
      <c r="D7" s="13">
        <v>36</v>
      </c>
      <c r="E7" s="13">
        <v>68</v>
      </c>
      <c r="F7" s="13">
        <v>126</v>
      </c>
      <c r="G7" s="13">
        <v>845</v>
      </c>
      <c r="H7" s="43">
        <f t="shared" si="0"/>
        <v>6.7063492063492065</v>
      </c>
      <c r="I7" s="44">
        <f t="shared" si="1"/>
        <v>78.240740740740748</v>
      </c>
      <c r="K7" s="36"/>
      <c r="L7" s="36"/>
    </row>
    <row r="8" spans="1:12" ht="21" customHeight="1">
      <c r="A8" s="11" t="s">
        <v>10</v>
      </c>
      <c r="B8" s="12">
        <v>2</v>
      </c>
      <c r="C8" s="13"/>
      <c r="D8" s="13">
        <v>34</v>
      </c>
      <c r="E8" s="13">
        <v>77</v>
      </c>
      <c r="F8" s="13">
        <v>114</v>
      </c>
      <c r="G8" s="13">
        <v>742</v>
      </c>
      <c r="H8" s="43">
        <f t="shared" si="0"/>
        <v>6.5087719298245617</v>
      </c>
      <c r="I8" s="44">
        <f t="shared" si="1"/>
        <v>72.745098039215677</v>
      </c>
      <c r="K8" s="36"/>
      <c r="L8" s="36"/>
    </row>
    <row r="9" spans="1:12" ht="21" customHeight="1">
      <c r="A9" s="11" t="s">
        <v>4</v>
      </c>
      <c r="B9" s="12">
        <v>1</v>
      </c>
      <c r="C9" s="13"/>
      <c r="D9" s="13">
        <v>20</v>
      </c>
      <c r="E9" s="14">
        <v>76</v>
      </c>
      <c r="F9" s="14">
        <v>94</v>
      </c>
      <c r="G9" s="14">
        <v>471</v>
      </c>
      <c r="H9" s="43">
        <f t="shared" si="0"/>
        <v>5.0106382978723403</v>
      </c>
      <c r="I9" s="44">
        <f t="shared" si="1"/>
        <v>78.5</v>
      </c>
      <c r="K9" s="36"/>
      <c r="L9" s="36"/>
    </row>
    <row r="10" spans="1:12" ht="21" customHeight="1">
      <c r="A10" s="11" t="s">
        <v>7</v>
      </c>
      <c r="B10" s="12">
        <v>1</v>
      </c>
      <c r="C10" s="13"/>
      <c r="D10" s="13">
        <v>21</v>
      </c>
      <c r="E10" s="14">
        <v>92</v>
      </c>
      <c r="F10" s="14">
        <v>115</v>
      </c>
      <c r="G10" s="14">
        <v>304</v>
      </c>
      <c r="H10" s="43">
        <f t="shared" si="0"/>
        <v>2.6434782608695651</v>
      </c>
      <c r="I10" s="44">
        <f t="shared" si="1"/>
        <v>48.253968253968253</v>
      </c>
      <c r="K10" s="36"/>
      <c r="L10" s="36"/>
    </row>
    <row r="11" spans="1:12" ht="21" customHeight="1">
      <c r="A11" s="11" t="s">
        <v>8</v>
      </c>
      <c r="B11" s="12">
        <v>1</v>
      </c>
      <c r="C11" s="13"/>
      <c r="D11" s="13">
        <v>11</v>
      </c>
      <c r="E11" s="14">
        <v>18</v>
      </c>
      <c r="F11" s="14">
        <v>23</v>
      </c>
      <c r="G11" s="14">
        <v>206</v>
      </c>
      <c r="H11" s="43">
        <f t="shared" si="0"/>
        <v>8.9565217391304355</v>
      </c>
      <c r="I11" s="44">
        <f t="shared" si="1"/>
        <v>62.424242424242429</v>
      </c>
      <c r="K11" s="36"/>
      <c r="L11" s="36"/>
    </row>
    <row r="12" spans="1:12" ht="21" customHeight="1">
      <c r="A12" s="11" t="s">
        <v>5</v>
      </c>
      <c r="B12" s="12">
        <v>1</v>
      </c>
      <c r="C12" s="13"/>
      <c r="D12" s="13">
        <v>6</v>
      </c>
      <c r="E12" s="14">
        <v>141</v>
      </c>
      <c r="F12" s="14">
        <v>141</v>
      </c>
      <c r="G12" s="14">
        <v>141</v>
      </c>
      <c r="H12" s="43">
        <f t="shared" si="0"/>
        <v>1</v>
      </c>
      <c r="I12" s="44">
        <f t="shared" si="1"/>
        <v>78.333333333333329</v>
      </c>
      <c r="K12" s="36"/>
      <c r="L12" s="36"/>
    </row>
    <row r="13" spans="1:12" ht="21" customHeight="1">
      <c r="A13" s="11" t="s">
        <v>6</v>
      </c>
      <c r="B13" s="12">
        <v>1</v>
      </c>
      <c r="C13" s="13"/>
      <c r="D13" s="13">
        <v>4</v>
      </c>
      <c r="E13" s="13">
        <v>56</v>
      </c>
      <c r="F13" s="13">
        <v>56</v>
      </c>
      <c r="G13" s="13">
        <v>57</v>
      </c>
      <c r="H13" s="43">
        <f t="shared" si="0"/>
        <v>1.0178571428571428</v>
      </c>
      <c r="I13" s="44">
        <f t="shared" si="1"/>
        <v>47.5</v>
      </c>
      <c r="K13" s="36"/>
      <c r="L13" s="36"/>
    </row>
    <row r="14" spans="1:12" ht="21" customHeight="1">
      <c r="A14" s="11" t="s">
        <v>24</v>
      </c>
      <c r="B14" s="12">
        <v>1</v>
      </c>
      <c r="C14" s="13"/>
      <c r="D14" s="13">
        <v>3</v>
      </c>
      <c r="E14" s="13">
        <v>5</v>
      </c>
      <c r="F14" s="13">
        <v>5</v>
      </c>
      <c r="G14" s="13">
        <v>12</v>
      </c>
      <c r="H14" s="43">
        <f t="shared" si="0"/>
        <v>2.4</v>
      </c>
      <c r="I14" s="44">
        <f t="shared" si="1"/>
        <v>13.333333333333334</v>
      </c>
      <c r="K14" s="36"/>
      <c r="L14" s="36"/>
    </row>
    <row r="15" spans="1:12" ht="21" customHeight="1">
      <c r="A15" s="16" t="s">
        <v>33</v>
      </c>
      <c r="B15" s="17">
        <v>1</v>
      </c>
      <c r="C15" s="18"/>
      <c r="D15" s="18">
        <v>27</v>
      </c>
      <c r="E15" s="18">
        <v>43</v>
      </c>
      <c r="F15" s="18">
        <v>46</v>
      </c>
      <c r="G15" s="18">
        <v>78</v>
      </c>
      <c r="H15" s="43">
        <f>G15/F15</f>
        <v>1.6956521739130435</v>
      </c>
      <c r="I15" s="44">
        <f>G15/(D15*30)*100</f>
        <v>9.6296296296296298</v>
      </c>
      <c r="K15" s="36"/>
      <c r="L15" s="36"/>
    </row>
    <row r="16" spans="1:12" ht="21" customHeight="1" thickBot="1">
      <c r="A16" s="19" t="s">
        <v>34</v>
      </c>
      <c r="B16" s="20"/>
      <c r="C16" s="21"/>
      <c r="D16" s="21">
        <f>SUM(D5:D15)</f>
        <v>235</v>
      </c>
      <c r="E16" s="21">
        <f>SUM(E5:E15)</f>
        <v>793</v>
      </c>
      <c r="F16" s="21">
        <f>SUM(F5:F15)</f>
        <v>988</v>
      </c>
      <c r="G16" s="21">
        <f>SUM(G5:G15)</f>
        <v>4499</v>
      </c>
      <c r="H16" s="45">
        <f t="shared" si="0"/>
        <v>4.5536437246963564</v>
      </c>
      <c r="I16" s="46">
        <f t="shared" si="1"/>
        <v>63.815602836879435</v>
      </c>
      <c r="K16" s="36"/>
      <c r="L16" s="36"/>
    </row>
    <row r="17" spans="1:23" ht="21" customHeight="1" thickBot="1">
      <c r="A17" s="22"/>
      <c r="B17" s="23"/>
      <c r="C17" s="24"/>
      <c r="D17" s="24"/>
      <c r="E17" s="24"/>
      <c r="F17" s="24"/>
      <c r="G17" s="24"/>
      <c r="H17" s="47"/>
      <c r="I17" s="48"/>
      <c r="K17" s="36"/>
      <c r="L17" s="36"/>
    </row>
    <row r="18" spans="1:23" ht="21" customHeight="1">
      <c r="K18" s="36"/>
      <c r="L18" s="36"/>
    </row>
    <row r="19" spans="1:23" ht="21" customHeight="1" thickBot="1">
      <c r="A19" s="3" t="s">
        <v>35</v>
      </c>
      <c r="K19" s="36"/>
      <c r="L19" s="36"/>
    </row>
    <row r="20" spans="1:23" ht="21" customHeight="1">
      <c r="A20" s="7" t="s">
        <v>29</v>
      </c>
      <c r="B20" s="10"/>
      <c r="C20" s="9" t="s">
        <v>30</v>
      </c>
      <c r="D20" s="9" t="s">
        <v>31</v>
      </c>
      <c r="E20" s="9" t="s">
        <v>0</v>
      </c>
      <c r="F20" s="9" t="s">
        <v>1</v>
      </c>
      <c r="G20" s="10" t="s">
        <v>2</v>
      </c>
      <c r="H20" s="40" t="s">
        <v>32</v>
      </c>
      <c r="I20" s="41" t="s">
        <v>3</v>
      </c>
      <c r="K20" s="36"/>
      <c r="L20" s="36"/>
    </row>
    <row r="21" spans="1:23" ht="21" customHeight="1">
      <c r="A21" s="11" t="s">
        <v>16</v>
      </c>
      <c r="B21" s="12">
        <v>1</v>
      </c>
      <c r="C21" s="13"/>
      <c r="D21" s="25">
        <v>18</v>
      </c>
      <c r="E21" s="25">
        <v>114</v>
      </c>
      <c r="F21" s="25">
        <v>136</v>
      </c>
      <c r="G21" s="25">
        <v>548</v>
      </c>
      <c r="H21" s="43">
        <f t="shared" ref="H21:H30" si="2">G21/F21</f>
        <v>4.0294117647058822</v>
      </c>
      <c r="I21" s="44">
        <f t="shared" ref="I21:I30" si="3">G21/(D21*30)*100</f>
        <v>101.48148148148148</v>
      </c>
      <c r="K21" s="36"/>
      <c r="L21" s="36"/>
    </row>
    <row r="22" spans="1:23" ht="21" customHeight="1">
      <c r="A22" s="11" t="s">
        <v>11</v>
      </c>
      <c r="B22" s="12">
        <v>1</v>
      </c>
      <c r="C22" s="13"/>
      <c r="D22" s="15">
        <v>6</v>
      </c>
      <c r="E22" s="15">
        <v>32</v>
      </c>
      <c r="F22" s="15">
        <v>37</v>
      </c>
      <c r="G22" s="15">
        <v>178</v>
      </c>
      <c r="H22" s="43">
        <f t="shared" si="2"/>
        <v>4.8108108108108105</v>
      </c>
      <c r="I22" s="44">
        <f t="shared" si="3"/>
        <v>98.888888888888886</v>
      </c>
      <c r="J22" s="4"/>
      <c r="K22" s="49"/>
      <c r="L22" s="49"/>
      <c r="U22" s="4" t="e">
        <f>#REF!+#REF!+#REF!+#REF!+#REF!+#REF!+#REF!+#REF!+#REF!</f>
        <v>#REF!</v>
      </c>
      <c r="V22" s="4" t="e">
        <f>#REF!+#REF!+#REF!+#REF!+#REF!+#REF!+#REF!+#REF!+#REF!</f>
        <v>#REF!</v>
      </c>
      <c r="W22" s="4" t="e">
        <f>#REF!+#REF!+#REF!+#REF!+#REF!+#REF!+#REF!+#REF!+#REF!</f>
        <v>#REF!</v>
      </c>
    </row>
    <row r="23" spans="1:23" ht="21" customHeight="1">
      <c r="A23" s="11" t="s">
        <v>16</v>
      </c>
      <c r="B23" s="12">
        <v>2</v>
      </c>
      <c r="C23" s="13"/>
      <c r="D23" s="15">
        <v>18</v>
      </c>
      <c r="E23" s="15">
        <v>102</v>
      </c>
      <c r="F23" s="15">
        <v>107</v>
      </c>
      <c r="G23" s="15">
        <v>377</v>
      </c>
      <c r="H23" s="43">
        <f t="shared" si="2"/>
        <v>3.5233644859813085</v>
      </c>
      <c r="I23" s="44">
        <f t="shared" si="3"/>
        <v>69.814814814814824</v>
      </c>
      <c r="K23" s="36"/>
      <c r="L23" s="36"/>
    </row>
    <row r="24" spans="1:23" ht="21" customHeight="1">
      <c r="A24" s="11" t="s">
        <v>13</v>
      </c>
      <c r="B24" s="12">
        <v>1</v>
      </c>
      <c r="C24" s="13"/>
      <c r="D24" s="15">
        <v>6</v>
      </c>
      <c r="E24" s="15">
        <v>19</v>
      </c>
      <c r="F24" s="15">
        <v>27</v>
      </c>
      <c r="G24" s="15">
        <v>134</v>
      </c>
      <c r="H24" s="43">
        <f t="shared" si="2"/>
        <v>4.9629629629629628</v>
      </c>
      <c r="I24" s="44">
        <f t="shared" si="3"/>
        <v>74.444444444444443</v>
      </c>
      <c r="K24" s="36"/>
      <c r="L24" s="36"/>
      <c r="N24" s="50"/>
      <c r="O24" s="50"/>
      <c r="P24" s="50"/>
      <c r="Q24" s="50"/>
    </row>
    <row r="25" spans="1:23" ht="21" customHeight="1">
      <c r="A25" s="11" t="s">
        <v>12</v>
      </c>
      <c r="B25" s="12">
        <v>1</v>
      </c>
      <c r="C25" s="13"/>
      <c r="D25" s="25">
        <v>23</v>
      </c>
      <c r="E25" s="25">
        <v>156</v>
      </c>
      <c r="F25" s="25">
        <v>163</v>
      </c>
      <c r="G25" s="25">
        <v>544</v>
      </c>
      <c r="H25" s="43">
        <f t="shared" si="2"/>
        <v>3.3374233128834354</v>
      </c>
      <c r="I25" s="44">
        <f t="shared" si="3"/>
        <v>78.840579710144937</v>
      </c>
      <c r="J25" s="4"/>
      <c r="K25" s="36"/>
      <c r="L25" s="36"/>
    </row>
    <row r="26" spans="1:23" ht="21" customHeight="1">
      <c r="A26" s="11" t="s">
        <v>12</v>
      </c>
      <c r="B26" s="12">
        <v>2</v>
      </c>
      <c r="C26" s="13"/>
      <c r="D26" s="25">
        <v>0</v>
      </c>
      <c r="E26" s="25">
        <v>119</v>
      </c>
      <c r="F26" s="25">
        <v>119</v>
      </c>
      <c r="G26" s="25">
        <v>141</v>
      </c>
      <c r="H26" s="43">
        <f t="shared" si="2"/>
        <v>1.1848739495798319</v>
      </c>
      <c r="I26" s="44" t="e">
        <f t="shared" si="3"/>
        <v>#DIV/0!</v>
      </c>
      <c r="J26" s="1"/>
      <c r="K26" s="36"/>
      <c r="L26" s="36"/>
    </row>
    <row r="27" spans="1:23" ht="21" customHeight="1">
      <c r="A27" s="11" t="s">
        <v>14</v>
      </c>
      <c r="B27" s="12">
        <v>2</v>
      </c>
      <c r="C27" s="13"/>
      <c r="D27" s="25">
        <v>23</v>
      </c>
      <c r="E27" s="25">
        <v>210</v>
      </c>
      <c r="F27" s="25">
        <v>219</v>
      </c>
      <c r="G27" s="25">
        <v>644</v>
      </c>
      <c r="H27" s="43">
        <f t="shared" si="2"/>
        <v>2.9406392694063928</v>
      </c>
      <c r="I27" s="44">
        <f t="shared" si="3"/>
        <v>93.333333333333329</v>
      </c>
      <c r="J27" s="1"/>
      <c r="K27" s="36"/>
      <c r="L27" s="36"/>
    </row>
    <row r="28" spans="1:23" ht="21" customHeight="1">
      <c r="A28" s="11" t="s">
        <v>15</v>
      </c>
      <c r="B28" s="12">
        <v>1</v>
      </c>
      <c r="C28" s="27"/>
      <c r="D28" s="15">
        <v>4</v>
      </c>
      <c r="E28" s="15">
        <v>119</v>
      </c>
      <c r="F28" s="15">
        <v>119</v>
      </c>
      <c r="G28" s="15">
        <v>132</v>
      </c>
      <c r="H28" s="43">
        <f t="shared" si="2"/>
        <v>1.1092436974789917</v>
      </c>
      <c r="I28" s="44">
        <f t="shared" si="3"/>
        <v>110.00000000000001</v>
      </c>
      <c r="K28" s="36"/>
      <c r="L28" s="36"/>
    </row>
    <row r="29" spans="1:23" ht="21" customHeight="1">
      <c r="A29" s="11" t="s">
        <v>17</v>
      </c>
      <c r="B29" s="12">
        <v>1</v>
      </c>
      <c r="C29" s="13"/>
      <c r="D29" s="25">
        <v>6</v>
      </c>
      <c r="E29" s="25">
        <v>23</v>
      </c>
      <c r="F29" s="25">
        <v>23</v>
      </c>
      <c r="G29" s="25">
        <v>67</v>
      </c>
      <c r="H29" s="43">
        <f t="shared" si="2"/>
        <v>2.9130434782608696</v>
      </c>
      <c r="I29" s="44">
        <f t="shared" si="3"/>
        <v>37.222222222222221</v>
      </c>
      <c r="K29" s="36"/>
      <c r="L29" s="36"/>
    </row>
    <row r="30" spans="1:23" ht="21" customHeight="1" thickBot="1">
      <c r="A30" s="19" t="s">
        <v>34</v>
      </c>
      <c r="B30" s="20"/>
      <c r="C30" s="21"/>
      <c r="D30" s="21">
        <f>SUM(D21:D29)</f>
        <v>104</v>
      </c>
      <c r="E30" s="21">
        <f>SUM(E21:E29)</f>
        <v>894</v>
      </c>
      <c r="F30" s="21">
        <f>SUM(F21:F29)</f>
        <v>950</v>
      </c>
      <c r="G30" s="21">
        <f>SUM(G21:G29)</f>
        <v>2765</v>
      </c>
      <c r="H30" s="45">
        <f t="shared" si="2"/>
        <v>2.9105263157894736</v>
      </c>
      <c r="I30" s="46">
        <f t="shared" si="3"/>
        <v>88.621794871794862</v>
      </c>
      <c r="K30" s="36"/>
      <c r="L30" s="36"/>
    </row>
    <row r="31" spans="1:23" ht="21" customHeight="1" thickBot="1">
      <c r="A31" s="28"/>
      <c r="B31" s="29"/>
      <c r="C31" s="30"/>
      <c r="D31" s="30"/>
      <c r="E31" s="30"/>
      <c r="F31" s="30"/>
      <c r="G31" s="30"/>
      <c r="H31" s="51"/>
      <c r="I31" s="52"/>
    </row>
    <row r="33" spans="1:20" ht="21" customHeight="1" thickBot="1">
      <c r="A33" s="3" t="s">
        <v>36</v>
      </c>
    </row>
    <row r="34" spans="1:20" ht="21" customHeight="1">
      <c r="A34" s="7" t="s">
        <v>29</v>
      </c>
      <c r="B34" s="10"/>
      <c r="C34" s="9" t="s">
        <v>30</v>
      </c>
      <c r="D34" s="9" t="s">
        <v>31</v>
      </c>
      <c r="E34" s="9" t="s">
        <v>0</v>
      </c>
      <c r="F34" s="9" t="s">
        <v>1</v>
      </c>
      <c r="G34" s="10" t="s">
        <v>2</v>
      </c>
      <c r="H34" s="40" t="s">
        <v>32</v>
      </c>
      <c r="I34" s="41" t="s">
        <v>3</v>
      </c>
    </row>
    <row r="35" spans="1:20" s="34" customFormat="1" ht="21" customHeight="1" thickBot="1">
      <c r="A35" s="31" t="s">
        <v>37</v>
      </c>
      <c r="B35" s="32">
        <v>1</v>
      </c>
      <c r="C35" s="33"/>
      <c r="D35" s="33">
        <v>0</v>
      </c>
      <c r="E35" s="33"/>
      <c r="F35" s="33"/>
      <c r="G35" s="33"/>
      <c r="H35" s="45" t="e">
        <f>G35/F35</f>
        <v>#DIV/0!</v>
      </c>
      <c r="I35" s="46" t="e">
        <f>G35/(D35*30)*100</f>
        <v>#DIV/0!</v>
      </c>
      <c r="M35" s="4"/>
      <c r="N35" s="4"/>
      <c r="O35" s="4"/>
      <c r="P35" s="4"/>
      <c r="Q35" s="4"/>
      <c r="R35" s="4"/>
      <c r="S35" s="4"/>
      <c r="T35" s="4"/>
    </row>
    <row r="36" spans="1:20" ht="21" customHeight="1">
      <c r="A36" s="11" t="s">
        <v>43</v>
      </c>
      <c r="B36" s="12">
        <v>1</v>
      </c>
      <c r="C36" s="13"/>
      <c r="D36" s="13">
        <v>14</v>
      </c>
      <c r="E36" s="13">
        <v>0</v>
      </c>
      <c r="F36" s="13">
        <v>13</v>
      </c>
      <c r="G36" s="13">
        <v>390</v>
      </c>
      <c r="H36" s="43">
        <f t="shared" ref="H36:H41" si="4">G36/F36</f>
        <v>30</v>
      </c>
      <c r="I36" s="44">
        <f t="shared" ref="I36:I41" si="5">G36/(D36*30)*100</f>
        <v>92.857142857142861</v>
      </c>
      <c r="J36" s="1"/>
      <c r="K36" s="1"/>
      <c r="L36" s="26"/>
    </row>
    <row r="37" spans="1:20" ht="21" customHeight="1">
      <c r="A37" s="35" t="s">
        <v>18</v>
      </c>
      <c r="B37" s="12">
        <v>1</v>
      </c>
      <c r="C37" s="13"/>
      <c r="D37" s="13">
        <v>24</v>
      </c>
      <c r="E37" s="13">
        <v>43</v>
      </c>
      <c r="F37" s="13">
        <v>64</v>
      </c>
      <c r="G37" s="13">
        <v>691</v>
      </c>
      <c r="H37" s="43">
        <f t="shared" si="4"/>
        <v>10.796875</v>
      </c>
      <c r="I37" s="44">
        <f t="shared" si="5"/>
        <v>95.972222222222229</v>
      </c>
    </row>
    <row r="38" spans="1:20" ht="21" customHeight="1">
      <c r="A38" s="35" t="s">
        <v>38</v>
      </c>
      <c r="B38" s="12">
        <v>1</v>
      </c>
      <c r="C38" s="13"/>
      <c r="D38" s="13">
        <v>10</v>
      </c>
      <c r="E38" s="13">
        <v>2</v>
      </c>
      <c r="F38" s="13">
        <v>12</v>
      </c>
      <c r="G38" s="13">
        <v>308</v>
      </c>
      <c r="H38" s="43">
        <f t="shared" si="4"/>
        <v>25.666666666666668</v>
      </c>
      <c r="I38" s="44">
        <f t="shared" si="5"/>
        <v>102.66666666666666</v>
      </c>
    </row>
    <row r="39" spans="1:20" ht="21" customHeight="1">
      <c r="A39" s="11" t="s">
        <v>19</v>
      </c>
      <c r="B39" s="12">
        <v>1</v>
      </c>
      <c r="C39" s="13"/>
      <c r="D39" s="13">
        <v>8</v>
      </c>
      <c r="E39" s="13">
        <v>1</v>
      </c>
      <c r="F39" s="13">
        <v>8</v>
      </c>
      <c r="G39" s="13">
        <v>216</v>
      </c>
      <c r="H39" s="43">
        <f t="shared" si="4"/>
        <v>27</v>
      </c>
      <c r="I39" s="44">
        <f t="shared" si="5"/>
        <v>90</v>
      </c>
    </row>
    <row r="40" spans="1:20" ht="21" customHeight="1">
      <c r="A40" s="11" t="s">
        <v>19</v>
      </c>
      <c r="B40" s="12">
        <v>2</v>
      </c>
      <c r="C40" s="13"/>
      <c r="D40" s="13">
        <v>7</v>
      </c>
      <c r="E40" s="13">
        <v>0</v>
      </c>
      <c r="F40" s="13">
        <v>4</v>
      </c>
      <c r="G40" s="13">
        <v>120</v>
      </c>
      <c r="H40" s="43">
        <f t="shared" si="4"/>
        <v>30</v>
      </c>
      <c r="I40" s="44">
        <f t="shared" si="5"/>
        <v>57.142857142857139</v>
      </c>
    </row>
    <row r="41" spans="1:20" ht="21" customHeight="1" thickBot="1">
      <c r="A41" s="19" t="s">
        <v>34</v>
      </c>
      <c r="B41" s="20"/>
      <c r="C41" s="21"/>
      <c r="D41" s="21">
        <v>69</v>
      </c>
      <c r="E41" s="21">
        <f>SUM(E35:E40)</f>
        <v>46</v>
      </c>
      <c r="F41" s="21">
        <f>SUM(F35:F40)</f>
        <v>101</v>
      </c>
      <c r="G41" s="21">
        <f>SUM(G35:G40)</f>
        <v>1725</v>
      </c>
      <c r="H41" s="45">
        <f t="shared" si="4"/>
        <v>17.079207920792079</v>
      </c>
      <c r="I41" s="46">
        <f t="shared" si="5"/>
        <v>83.333333333333343</v>
      </c>
    </row>
    <row r="42" spans="1:20" ht="21" customHeight="1" thickBot="1">
      <c r="A42" s="28"/>
      <c r="B42" s="29"/>
      <c r="C42" s="30"/>
      <c r="D42" s="30"/>
      <c r="E42" s="30"/>
      <c r="F42" s="30"/>
      <c r="G42" s="30"/>
      <c r="H42" s="53"/>
      <c r="I42" s="54"/>
      <c r="J42" s="1"/>
    </row>
    <row r="43" spans="1:20" ht="21" customHeight="1" thickBot="1">
      <c r="A43" s="3" t="s">
        <v>39</v>
      </c>
      <c r="G43" s="2"/>
      <c r="K43" s="1"/>
      <c r="L43" s="26"/>
    </row>
    <row r="44" spans="1:20" ht="21" customHeight="1">
      <c r="A44" s="7" t="s">
        <v>29</v>
      </c>
      <c r="B44" s="10"/>
      <c r="C44" s="9" t="s">
        <v>30</v>
      </c>
      <c r="D44" s="9" t="s">
        <v>31</v>
      </c>
      <c r="E44" s="9" t="s">
        <v>0</v>
      </c>
      <c r="F44" s="9" t="s">
        <v>1</v>
      </c>
      <c r="G44" s="10" t="s">
        <v>2</v>
      </c>
      <c r="H44" s="40" t="s">
        <v>32</v>
      </c>
      <c r="I44" s="41" t="s">
        <v>3</v>
      </c>
    </row>
    <row r="45" spans="1:20" ht="21" customHeight="1">
      <c r="A45" s="35" t="s">
        <v>20</v>
      </c>
      <c r="B45" s="15">
        <v>1</v>
      </c>
      <c r="C45" s="13"/>
      <c r="D45" s="13">
        <v>14</v>
      </c>
      <c r="E45" s="15">
        <v>6</v>
      </c>
      <c r="F45" s="15">
        <v>28</v>
      </c>
      <c r="G45" s="15">
        <v>401</v>
      </c>
      <c r="H45" s="43">
        <f>G45/F45</f>
        <v>14.321428571428571</v>
      </c>
      <c r="I45" s="44">
        <f>G45/(D45*30)*100</f>
        <v>95.476190476190482</v>
      </c>
      <c r="L45" s="26"/>
    </row>
    <row r="46" spans="1:20" ht="21" customHeight="1">
      <c r="A46" s="35" t="s">
        <v>21</v>
      </c>
      <c r="B46" s="15">
        <v>1</v>
      </c>
      <c r="C46" s="13"/>
      <c r="D46" s="13">
        <v>12</v>
      </c>
      <c r="E46" s="15">
        <v>58</v>
      </c>
      <c r="F46" s="15">
        <v>65</v>
      </c>
      <c r="G46" s="15">
        <v>242</v>
      </c>
      <c r="H46" s="43">
        <f>G46/F46</f>
        <v>3.7230769230769232</v>
      </c>
      <c r="I46" s="44">
        <f>G46/(D46*30)*100</f>
        <v>67.222222222222229</v>
      </c>
      <c r="L46" s="26"/>
    </row>
    <row r="47" spans="1:20" ht="21" customHeight="1" thickBot="1">
      <c r="A47" s="19" t="s">
        <v>34</v>
      </c>
      <c r="B47" s="20"/>
      <c r="C47" s="21"/>
      <c r="D47" s="21">
        <f>SUM(D45:D46)</f>
        <v>26</v>
      </c>
      <c r="E47" s="21">
        <f>SUM(E45:E46)</f>
        <v>64</v>
      </c>
      <c r="F47" s="21">
        <f>SUM(F45:F46)</f>
        <v>93</v>
      </c>
      <c r="G47" s="21">
        <f>SUM(G45:G46)</f>
        <v>643</v>
      </c>
      <c r="H47" s="45">
        <f>G47/F47</f>
        <v>6.913978494623656</v>
      </c>
      <c r="I47" s="44">
        <f>G47/(D47*30)*100</f>
        <v>82.435897435897431</v>
      </c>
      <c r="J47" s="1"/>
    </row>
    <row r="48" spans="1:20" ht="21" customHeight="1">
      <c r="J48" s="1"/>
      <c r="K48" s="1"/>
      <c r="L48" s="26"/>
    </row>
    <row r="49" spans="1:12" ht="21" customHeight="1" thickBot="1">
      <c r="A49" s="3" t="s">
        <v>40</v>
      </c>
      <c r="K49" s="1"/>
      <c r="L49" s="26"/>
    </row>
    <row r="50" spans="1:12" ht="21" customHeight="1">
      <c r="A50" s="7" t="s">
        <v>29</v>
      </c>
      <c r="B50" s="10"/>
      <c r="C50" s="9" t="s">
        <v>30</v>
      </c>
      <c r="D50" s="9" t="s">
        <v>31</v>
      </c>
      <c r="E50" s="9" t="s">
        <v>0</v>
      </c>
      <c r="F50" s="9" t="s">
        <v>1</v>
      </c>
      <c r="G50" s="10" t="s">
        <v>2</v>
      </c>
      <c r="H50" s="40" t="s">
        <v>32</v>
      </c>
      <c r="I50" s="41" t="s">
        <v>3</v>
      </c>
    </row>
    <row r="51" spans="1:12" ht="21" customHeight="1">
      <c r="A51" s="35" t="s">
        <v>22</v>
      </c>
      <c r="B51" s="15">
        <v>1</v>
      </c>
      <c r="C51" s="13"/>
      <c r="D51" s="13">
        <v>4</v>
      </c>
      <c r="E51" s="15">
        <v>208</v>
      </c>
      <c r="F51" s="15">
        <v>208</v>
      </c>
      <c r="G51" s="15">
        <v>208</v>
      </c>
      <c r="H51" s="43">
        <v>1</v>
      </c>
      <c r="I51" s="44">
        <v>0</v>
      </c>
      <c r="L51" s="26"/>
    </row>
    <row r="52" spans="1:12" ht="21" customHeight="1">
      <c r="A52" s="35" t="s">
        <v>23</v>
      </c>
      <c r="B52" s="15">
        <v>1</v>
      </c>
      <c r="C52" s="13"/>
      <c r="D52" s="13">
        <v>3</v>
      </c>
      <c r="E52" s="15">
        <v>26</v>
      </c>
      <c r="F52" s="15">
        <v>26</v>
      </c>
      <c r="G52" s="15">
        <v>26</v>
      </c>
      <c r="H52" s="43">
        <v>1</v>
      </c>
      <c r="I52" s="44">
        <v>0</v>
      </c>
      <c r="L52" s="26"/>
    </row>
    <row r="53" spans="1:12" ht="21" customHeight="1">
      <c r="A53" s="35" t="s">
        <v>24</v>
      </c>
      <c r="B53" s="15">
        <v>1</v>
      </c>
      <c r="C53" s="13"/>
      <c r="D53" s="13">
        <v>2</v>
      </c>
      <c r="E53" s="15">
        <v>65</v>
      </c>
      <c r="F53" s="15">
        <v>65</v>
      </c>
      <c r="G53" s="15">
        <v>65</v>
      </c>
      <c r="H53" s="43">
        <v>1</v>
      </c>
      <c r="I53" s="44">
        <v>0</v>
      </c>
      <c r="J53" s="1"/>
      <c r="L53" s="26"/>
    </row>
    <row r="54" spans="1:12" ht="21" customHeight="1" thickBot="1">
      <c r="A54" s="19" t="s">
        <v>34</v>
      </c>
      <c r="B54" s="20"/>
      <c r="C54" s="21"/>
      <c r="D54" s="21">
        <f>SUM(D51:D53)</f>
        <v>9</v>
      </c>
      <c r="E54" s="21">
        <f>SUM(E51:E53)</f>
        <v>299</v>
      </c>
      <c r="F54" s="21">
        <f>SUM(F51:F53)</f>
        <v>299</v>
      </c>
      <c r="G54" s="21">
        <f>SUM(G51:G53)</f>
        <v>299</v>
      </c>
      <c r="H54" s="45">
        <v>1</v>
      </c>
      <c r="I54" s="46">
        <v>0</v>
      </c>
      <c r="K54" s="1"/>
      <c r="L54" s="26"/>
    </row>
    <row r="55" spans="1:12" ht="21" customHeight="1">
      <c r="J55" s="1"/>
    </row>
    <row r="56" spans="1:12" ht="21" customHeight="1" thickBot="1">
      <c r="A56" s="55" t="s">
        <v>41</v>
      </c>
      <c r="B56" s="55"/>
      <c r="K56" s="1"/>
      <c r="L56" s="26"/>
    </row>
    <row r="57" spans="1:12" ht="21" customHeight="1">
      <c r="A57" s="7" t="s">
        <v>29</v>
      </c>
      <c r="B57" s="10"/>
      <c r="C57" s="9" t="s">
        <v>30</v>
      </c>
      <c r="D57" s="9" t="s">
        <v>31</v>
      </c>
      <c r="E57" s="9" t="s">
        <v>0</v>
      </c>
      <c r="F57" s="9" t="s">
        <v>1</v>
      </c>
      <c r="G57" s="10" t="s">
        <v>2</v>
      </c>
      <c r="H57" s="40" t="s">
        <v>32</v>
      </c>
      <c r="I57" s="41" t="s">
        <v>3</v>
      </c>
    </row>
    <row r="58" spans="1:12" ht="21" customHeight="1" thickBot="1">
      <c r="A58" s="56"/>
      <c r="B58" s="37"/>
      <c r="C58" s="37"/>
      <c r="D58" s="38">
        <v>414</v>
      </c>
      <c r="E58" s="38">
        <f>E54+E47+E41+E30+E16</f>
        <v>2096</v>
      </c>
      <c r="F58" s="38">
        <f>F54+F47+F41+F30+F16</f>
        <v>2431</v>
      </c>
      <c r="G58" s="38">
        <f>G54+G47+G41+G30+G16</f>
        <v>9931</v>
      </c>
      <c r="H58" s="45">
        <f>G58/F58</f>
        <v>4.0851501439736735</v>
      </c>
      <c r="I58" s="46">
        <f>G58/(D58*30)*100</f>
        <v>79.9597423510467</v>
      </c>
      <c r="J58" s="1"/>
    </row>
    <row r="59" spans="1:12" ht="21" customHeight="1">
      <c r="G59" s="2"/>
      <c r="J59" s="1"/>
      <c r="K59" s="1"/>
      <c r="L59" s="26"/>
    </row>
  </sheetData>
  <pageMargins left="0.19685039370078741" right="0.14000000000000001" top="0.39370078740157483" bottom="0.98425196850393704" header="0.15748031496062992" footer="0.51181102362204722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ESYnet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2018-08-09T08:44:40Z</cp:lastPrinted>
  <dcterms:created xsi:type="dcterms:W3CDTF">2018-08-09T08:48:08Z</dcterms:created>
  <dcterms:modified xsi:type="dcterms:W3CDTF">2020-07-31T08:48:59Z</dcterms:modified>
</cp:coreProperties>
</file>