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75" windowHeight="10620" firstSheet="1" activeTab="1"/>
  </bookViews>
  <sheets>
    <sheet name="ΣΥΓΚΕΝΤΡ. ΔΙΑΦΟΡΑ STATS OLD" sheetId="1" r:id="rId1"/>
    <sheet name="Sheet1" sheetId="2" r:id="rId2"/>
  </sheets>
  <definedNames>
    <definedName name="OLE_LINK1" localSheetId="1">'Sheet1'!#REF!</definedName>
    <definedName name="OLE_LINK1" localSheetId="0">'ΣΥΓΚΕΝΤΡ. ΔΙΑΦΟΡΑ STATS OLD'!$AQ$22</definedName>
    <definedName name="_xlnm.Print_Area" localSheetId="1">'Sheet1'!$B$1:$AV$33</definedName>
    <definedName name="_xlnm.Print_Area" localSheetId="0">'ΣΥΓΚΕΝΤΡ. ΔΙΑΦΟΡΑ STATS OLD'!$A$2:$AO$52</definedName>
  </definedNames>
  <calcPr fullCalcOnLoad="1"/>
</workbook>
</file>

<file path=xl/comments1.xml><?xml version="1.0" encoding="utf-8"?>
<comments xmlns="http://schemas.openxmlformats.org/spreadsheetml/2006/main">
  <authors>
    <author>Maria Apostolou</author>
    <author>Μανώλης Λιβανίου</author>
    <author>mlivanio</author>
  </authors>
  <commentList>
    <comment ref="AL18" authorId="0">
      <text>
        <r>
          <rPr>
            <b/>
            <sz val="8"/>
            <rFont val="Tahoma"/>
            <family val="0"/>
          </rPr>
          <t>Maria Apostolou:</t>
        </r>
        <r>
          <rPr>
            <sz val="8"/>
            <rFont val="Tahoma"/>
            <family val="0"/>
          </rPr>
          <t xml:space="preserve">
ΠΡΟΣΟΧΗ!!! ΕΔΩ ΤΟ ΠΟΣΟΣΤΟ ΚΑΛΥΨΗΣ ΔΕΝ ΜΠΟΡΕΙ ΝΑ ΠΡΟΚΥΠΤΕΙ ΜΕ ΤΥΠΟ (ΚΑΛΥΨΗ / ΘΕΣΕΙΣ), ΓΙΑΤΙ ΣΤΙΣ ΘΕΣΕΙΣ ΠΕΡΙΛΑΜΒΑΝΟΝΤΑΙ ΚΑΙ ΤΑ ΠΡΟΣΩΡΙΝΑ, ΕΝΩ ΣΤΗΝ ΚΑΛΥΨΗ ΜΟΝΟ ΤΑ ΟΡΙΣΤΙΚΑ. </t>
        </r>
        <r>
          <rPr>
            <b/>
            <sz val="8"/>
            <rFont val="Tahoma"/>
            <family val="2"/>
          </rPr>
          <t>ΤΟ ΠΟΣΟΣΤΟ ΕΧΕΙ ΥΠΟΛΟΓΙΣΤΕΙ ΜΕ ΒΑΣΗ ΤΟΥΣ ΔΙΑΓΩΝΙΣΜΟΥΣ ΠΟΥ ΟΛΟΚΛΗΡΩΘΗΚΑΝ</t>
        </r>
      </text>
    </comment>
    <comment ref="AF8" authorId="1">
      <text>
        <r>
          <rPr>
            <b/>
            <sz val="8"/>
            <rFont val="Tahoma"/>
            <family val="0"/>
          </rPr>
          <t>Μανώλης Λιβανίου:</t>
        </r>
        <r>
          <rPr>
            <sz val="8"/>
            <rFont val="Tahoma"/>
            <family val="0"/>
          </rPr>
          <t xml:space="preserve">
EXOYN YPOLOGISTOI KAI 741 THESEIS APO KYLIOMENOUS</t>
        </r>
      </text>
    </comment>
    <comment ref="C8" authorId="2">
      <text>
        <r>
          <rPr>
            <b/>
            <sz val="8"/>
            <rFont val="Tahoma"/>
            <family val="0"/>
          </rPr>
          <t xml:space="preserve">mlivanio: </t>
        </r>
        <r>
          <rPr>
            <sz val="8"/>
            <rFont val="Tahoma"/>
            <family val="0"/>
          </rPr>
          <t>Σε μία προκήρυξη δεν έχει ολοκληρωθεί η εισαγωγή των αιτήσεων της κατηγορίας ΔΕ.</t>
        </r>
      </text>
    </comment>
    <comment ref="E44" authorId="2">
      <text>
        <r>
          <rPr>
            <b/>
            <sz val="8"/>
            <rFont val="Tahoma"/>
            <family val="0"/>
          </rPr>
          <t xml:space="preserve">mlivanio: </t>
        </r>
        <r>
          <rPr>
            <sz val="8"/>
            <rFont val="Tahoma"/>
            <family val="0"/>
          </rPr>
          <t>Συμπεριλαμβάνεται η αρχική κάλυψη και η κάλυψη με αναπλήρωση των κυλιομένων πινάκων επιλαχόντων</t>
        </r>
      </text>
    </comment>
    <comment ref="C6" authorId="2">
      <text>
        <r>
          <rPr>
            <b/>
            <sz val="8"/>
            <rFont val="Tahoma"/>
            <family val="0"/>
          </rPr>
          <t xml:space="preserve">mlivanio: </t>
        </r>
        <r>
          <rPr>
            <sz val="8"/>
            <rFont val="Tahoma"/>
            <family val="0"/>
          </rPr>
          <t>Ο αριθμός υποψηφίων είναι κατά προσέγγιση. Βρίσκεται στο στάδιο εισαγωγής και επεξεργασίας των αιτήσεων.</t>
        </r>
      </text>
    </comment>
  </commentList>
</comments>
</file>

<file path=xl/sharedStrings.xml><?xml version="1.0" encoding="utf-8"?>
<sst xmlns="http://schemas.openxmlformats.org/spreadsheetml/2006/main" count="201" uniqueCount="90">
  <si>
    <t>ΚΑΛΥΨΗ ΘΕΣΕΩΝ</t>
  </si>
  <si>
    <t>ΔΕΚΤΕΣ</t>
  </si>
  <si>
    <t>Σ Υ Ν Ο Λ Α</t>
  </si>
  <si>
    <t>ΑΣΕΠ</t>
  </si>
  <si>
    <t xml:space="preserve">ΑΣΕΠ </t>
  </si>
  <si>
    <t>ΦΟΡΕΩΝ</t>
  </si>
  <si>
    <t>Δ Ι Α Γ Ω Ν Ι Σ Μ Ο Ι</t>
  </si>
  <si>
    <t>–</t>
  </si>
  <si>
    <t>(*)</t>
  </si>
  <si>
    <t>ΥΠΟΨΗΦΙΟΙ</t>
  </si>
  <si>
    <t>ΣΥΝΟΛΟ 
ΠΡΟΚ./ΑΝΑΚ.</t>
  </si>
  <si>
    <t>ΑΝΑΠΛΗΡΩΣΗ ΘΕΣΕΩΝ</t>
  </si>
  <si>
    <t>ΣΥΝΟΛΟ
ΠΡΟΚ/ΞΕΩΝ</t>
  </si>
  <si>
    <t>`</t>
  </si>
  <si>
    <t>ΣΥΝΟΛΟ
ΔΙΑΓ/ΣΜΩΝ</t>
  </si>
  <si>
    <t>ΘΕΣΕΙΣ</t>
  </si>
  <si>
    <t>ΣΥΝΟΛΟ ΔΙΑΓ/ΣΜΩΝ</t>
  </si>
  <si>
    <t>ΣΥΝΟΛΟ</t>
  </si>
  <si>
    <t>Σ Υ Ν Ο Λ A</t>
  </si>
  <si>
    <t>ΘΕΣΕΙΣ ΑΠΟ ΔΙΑΓΩΝΙΣΜΟΥΣ ΠΟΥ ΟΛΟΚΛΗΡΩΘΗΚΑΝ</t>
  </si>
  <si>
    <t>ΚΑΛΥΨΗ ΑΠΟ ΔΙΑΓΩΝΙΣΜΟΥΣ ΠΟΥ ΟΛΟΚΛΗΡΩΘΗΚΑΝ</t>
  </si>
  <si>
    <t>ΠΟΣΟΣΤΟ ΚΑΛΥΨΗΣ</t>
  </si>
  <si>
    <r>
      <t xml:space="preserve">ΚΑΛΥΨΗ ΘΕΣΕΩΝ </t>
    </r>
    <r>
      <rPr>
        <b/>
        <vertAlign val="superscript"/>
        <sz val="9"/>
        <rFont val="Arial"/>
        <family val="2"/>
      </rPr>
      <t>(*)</t>
    </r>
  </si>
  <si>
    <t>ΣΥΝΟΛIKA ΓΙΑ ΑΣΕΠ</t>
  </si>
  <si>
    <t>ΣΥΝΟΛIKA ΓΙΑ ΦΟΡΕΙΣ</t>
  </si>
  <si>
    <t>ΜΕΡΙΚΑ ΣΥΝΟΛΑ ΓΙΑ ΑΣΕΠ</t>
  </si>
  <si>
    <t>ΜΕΡΙΚΑ ΣΥΝΟΛΑ ΓΙΑ ΦΟΡΕΙΣ</t>
  </si>
  <si>
    <t>ΠΡΟΣΩΡΙΝΑ</t>
  </si>
  <si>
    <t>ΟΡΙΣΤΙΚΑ</t>
  </si>
  <si>
    <t>ΟΡΙΣΤΙΚΑ ΑΠΟΤΕΛΕΣΜΑΤΑ</t>
  </si>
  <si>
    <t>ΕΝΣΤΑΣΕΙΣ</t>
  </si>
  <si>
    <t>ΑΝΤΙΡΡΗΣΕΙΣ</t>
  </si>
  <si>
    <r>
      <t>ΑΙΤΗΣΕΙΣ ΘΕΡΑΠΕΙΑΣ</t>
    </r>
  </si>
  <si>
    <r>
      <t xml:space="preserve">ΥΠΟΒΛΗ-ΘΕΙΣΕΣ </t>
    </r>
    <r>
      <rPr>
        <b/>
        <vertAlign val="superscript"/>
        <sz val="10.5"/>
        <rFont val="Arial"/>
        <family val="2"/>
      </rPr>
      <t>(*)</t>
    </r>
    <r>
      <rPr>
        <b/>
        <sz val="10.5"/>
        <rFont val="Arial"/>
        <family val="2"/>
      </rPr>
      <t xml:space="preserve"> ΕΝΣΤΑΣΕΙΣ</t>
    </r>
  </si>
  <si>
    <t>ΑΡΧΙΚΗ ΚΑΛΥΨΗ</t>
  </si>
  <si>
    <t>ΚΑΛΥΨΗ ΜΕ ΑΝΑΠΛΗΡΩΣΗ</t>
  </si>
  <si>
    <t>ΠΡΟΚΗΡΥΞΕΙΣ ΔΙΑΓΩΝΙΣΜΩΝ ΑΣΕΠ &amp; ΑΠΟΤΕΛΕΣΜΑΤΑ ΕΤΟΥΣ 2006</t>
  </si>
  <si>
    <r>
      <t xml:space="preserve">ΕΞΕΤΑΣΘΕΙΣΕΣ </t>
    </r>
    <r>
      <rPr>
        <b/>
        <vertAlign val="superscript"/>
        <sz val="12"/>
        <rFont val="Arial"/>
        <family val="2"/>
      </rPr>
      <t xml:space="preserve">(*)  </t>
    </r>
    <r>
      <rPr>
        <b/>
        <sz val="12"/>
        <rFont val="Arial"/>
        <family val="2"/>
      </rPr>
      <t>ΕΝΣΤΑΣΕΙΣ – ΑΝΤΙΡΡΗΣΕΙΣ – ΑΙΤΗΣΕΙΣ ΘΕΡΑΠΕΙΑΣ</t>
    </r>
  </si>
  <si>
    <r>
      <t xml:space="preserve">ενώ οι </t>
    </r>
    <r>
      <rPr>
        <i/>
        <sz val="12"/>
        <rFont val="Arial Greek"/>
        <family val="0"/>
      </rPr>
      <t xml:space="preserve">εξετασθείσες ενστάσεις, αντιρρήσεις </t>
    </r>
    <r>
      <rPr>
        <sz val="12"/>
        <rFont val="Arial Greek"/>
        <family val="0"/>
      </rPr>
      <t xml:space="preserve">&amp; </t>
    </r>
    <r>
      <rPr>
        <i/>
        <sz val="12"/>
        <rFont val="Arial Greek"/>
        <family val="0"/>
      </rPr>
      <t xml:space="preserve">αιτήσεις θεραπείας </t>
    </r>
    <r>
      <rPr>
        <sz val="12"/>
        <rFont val="Arial Greek"/>
        <family val="0"/>
      </rPr>
      <t xml:space="preserve">αφορούν </t>
    </r>
    <r>
      <rPr>
        <u val="single"/>
        <sz val="12"/>
        <rFont val="Arial Greek"/>
        <family val="0"/>
      </rPr>
      <t>μόνο</t>
    </r>
    <r>
      <rPr>
        <sz val="12"/>
        <rFont val="Arial Greek"/>
        <family val="0"/>
      </rPr>
      <t xml:space="preserve"> διαγωνισμούς που ολοκληρώθηκαν εντός του έτους.</t>
    </r>
  </si>
  <si>
    <r>
      <t xml:space="preserve">ΘΕΣΕΙΣ </t>
    </r>
    <r>
      <rPr>
        <b/>
        <vertAlign val="superscript"/>
        <sz val="9"/>
        <rFont val="Arial"/>
        <family val="2"/>
      </rPr>
      <t>(*)</t>
    </r>
  </si>
  <si>
    <t>ΥΠΟΨΗΦΙΟΙ
(διαγ/σμών σε προσωρινά 
&amp; οριστικά)</t>
  </si>
  <si>
    <t>Η υπερ-κάλυψη οφείλεται στην πλήρωση θέσεων μέσω διαδικασιών που χαρακτηρίζονται από απουσία προκηρυχθεισών θέσεων: δηλ. κάλυψη</t>
  </si>
  <si>
    <t>ΑΠΟΤΕΛΕΣΜΑΤΑ (διαγ/σμών παρελθόντων ετών &amp; 2007)</t>
  </si>
  <si>
    <t>ΠΡΟΚΗΡΥΞΕΙΣ ΑΣΕΠ
(διαγ/σμών 2007)</t>
  </si>
  <si>
    <t>ΕΛΕΓΧΟΙ ΠΡΟΚ./ΑΝΑΚ.
(διαγ/σμών 2007)</t>
  </si>
  <si>
    <r>
      <t>ΕΛΕΓΧΟΙ ΠΙΝΑΚΩΝ ΕΠΙΛΟΓΗΣ (διαγ/σμών παρελθόντων ετών &amp; 2007)</t>
    </r>
    <r>
      <rPr>
        <b/>
        <vertAlign val="superscript"/>
        <sz val="12"/>
        <rFont val="Arial Greek"/>
        <family val="0"/>
      </rPr>
      <t xml:space="preserve"> </t>
    </r>
  </si>
  <si>
    <r>
      <t xml:space="preserve">Οι υποβληθείσες εντός του 2007 </t>
    </r>
    <r>
      <rPr>
        <i/>
        <sz val="12"/>
        <rFont val="Arial Greek"/>
        <family val="0"/>
      </rPr>
      <t xml:space="preserve">ενστάσεις </t>
    </r>
    <r>
      <rPr>
        <i/>
        <sz val="12"/>
        <rFont val="Arial"/>
        <family val="2"/>
      </rPr>
      <t xml:space="preserve">κατά πινάκων επιλογής </t>
    </r>
    <r>
      <rPr>
        <sz val="12"/>
        <rFont val="Arial"/>
        <family val="2"/>
      </rPr>
      <t xml:space="preserve">αφορούν </t>
    </r>
    <r>
      <rPr>
        <u val="single"/>
        <sz val="12"/>
        <rFont val="Arial"/>
        <family val="2"/>
      </rPr>
      <t>και</t>
    </r>
    <r>
      <rPr>
        <sz val="12"/>
        <rFont val="Arial"/>
        <family val="2"/>
      </rPr>
      <t xml:space="preserve"> διαγωνισμούς σε διαδικασία προσωρινών αποτελεσμάτων,</t>
    </r>
  </si>
  <si>
    <t>ΕΛΕΓΧΟΙ ΑΣΕΠ ΕΤΟΥΣ 2007 ΣΕ ΔΙΑΓΩΝΙΣΜΟΥΣ ΦΟΡΕΩΝ</t>
  </si>
  <si>
    <t>741 θέσεων μέσω κυλιόμενων πινάκων επιλαχόντων.</t>
  </si>
  <si>
    <r>
      <t xml:space="preserve">ΤΕΣΤ ΓΝΩΣΕΩΝ &amp; ΔΕΞΙΟΤΗΤΩΝ </t>
    </r>
    <r>
      <rPr>
        <sz val="10.5"/>
        <rFont val="Arial"/>
        <family val="2"/>
      </rPr>
      <t>(πίν. – – –)</t>
    </r>
  </si>
  <si>
    <r>
      <t xml:space="preserve">ΓΡΑΠΤΟΙ </t>
    </r>
    <r>
      <rPr>
        <sz val="10.5"/>
        <rFont val="Arial"/>
        <family val="2"/>
      </rPr>
      <t>(πίν. – – –)</t>
    </r>
  </si>
  <si>
    <r>
      <t xml:space="preserve">ΣΕΙΡΑ ΠΡΟΤΕΡ/ΤΑΣ </t>
    </r>
    <r>
      <rPr>
        <sz val="10.5"/>
        <rFont val="Arial"/>
        <family val="2"/>
      </rPr>
      <t>(πίν. – – –)</t>
    </r>
  </si>
  <si>
    <r>
      <t xml:space="preserve">ΕΙΔ. ΕΠΙΣΤΗΜ/ΚΟΥ </t>
    </r>
    <r>
      <rPr>
        <sz val="10.5"/>
        <rFont val="Arial"/>
        <family val="2"/>
      </rPr>
      <t>(πίν. – – –)</t>
    </r>
  </si>
  <si>
    <r>
      <t xml:space="preserve">TAKTΙΚΟΥ ΠΡΟΣ/ΚΟΥ </t>
    </r>
    <r>
      <rPr>
        <sz val="10.5"/>
        <rFont val="Arial"/>
        <family val="2"/>
      </rPr>
      <t>(πίν. – – –)</t>
    </r>
  </si>
  <si>
    <r>
      <t xml:space="preserve">ΕΠΟΧΙΚΟΥ ΠΡΟΣ/ΚΟΥ </t>
    </r>
    <r>
      <rPr>
        <sz val="10.5"/>
        <rFont val="Arial"/>
        <family val="2"/>
      </rPr>
      <t>(πίν. – – –)</t>
    </r>
  </si>
  <si>
    <r>
      <t>TAKTIKOY</t>
    </r>
    <r>
      <rPr>
        <sz val="10.5"/>
        <rFont val="Arial"/>
        <family val="2"/>
      </rPr>
      <t xml:space="preserve"> </t>
    </r>
    <r>
      <rPr>
        <sz val="11"/>
        <rFont val="Arial"/>
        <family val="2"/>
      </rPr>
      <t xml:space="preserve">ΠΡΟΣ/ΚΟΥ </t>
    </r>
    <r>
      <rPr>
        <sz val="10.5"/>
        <rFont val="Arial"/>
        <family val="2"/>
      </rPr>
      <t>(πιν. – – –)</t>
    </r>
  </si>
  <si>
    <r>
      <t xml:space="preserve">TAKTIKOY ΠΡΟΣ/ΚΟΥ </t>
    </r>
    <r>
      <rPr>
        <sz val="10.5"/>
        <rFont val="Arial"/>
        <family val="2"/>
      </rPr>
      <t>(πίν. – – –)</t>
    </r>
  </si>
  <si>
    <t>ΠΡΟΚ/ΞΕΙΣ</t>
  </si>
  <si>
    <t>ΔΙΑΓ/ΣΜΟΙ</t>
  </si>
  <si>
    <t>ΠΡΟΚ/ΞΕΙΣ
&amp;
ΑΝΑΚ/ΣΕΙΣ</t>
  </si>
  <si>
    <t>Α Σ Ε Π</t>
  </si>
  <si>
    <t>Φ Ο Ρ Ε Α Σ   
Δ Ι Ε Ξ Α Γ Ω Γ Η Σ   
Δ Ι Α Δ Ι Κ Α Σ Ι Ω Ν</t>
  </si>
  <si>
    <t>Φ Ο Ρ Ε Ι Σ</t>
  </si>
  <si>
    <t>Μ Ε Ρ Ι Κ Α   Σ Υ Ν Ο Λ Α   Α Σ Ε Π</t>
  </si>
  <si>
    <t xml:space="preserve">Σ Υ Ν Ο Λ Α   Φ Ο Ρ Ε Ω Ν </t>
  </si>
  <si>
    <t>Σ Υ Ν Ο Λ Α   Α Σ Ε Π</t>
  </si>
  <si>
    <t>Γ Ε Ν Ι Κ Α   Σ Υ Ν Ο Λ Α</t>
  </si>
  <si>
    <t>Δ Ι Α Δ Ι Κ Α Σ Ι Ε Σ   Π Ο Υ   Δ Ι Ε Ξ Α Γ Ο Ν Τ Α Ι   Α Π Ο   Τ Ο   Α Σ Ε Π</t>
  </si>
  <si>
    <t>Σ Υ Γ Κ Ε Ν Τ Ρ Ω Τ Ι Κ Α   Γ Ι Α   Δ Ι Α Δ Ι Κ Α Σ Ι Ε Σ   Α Σ Ε Π   &amp;   Φ Ο Ρ Ε Ω Ν</t>
  </si>
  <si>
    <t>ΚΑΛΥΨΗ ΘΕΣΕΩΝ 
&amp;
ΠΟΣΟΣΤΟ ΚΑΛΥΨΗΣ</t>
  </si>
  <si>
    <t>ΚΑΛΥΨΗ</t>
  </si>
  <si>
    <r>
      <t xml:space="preserve">Δ Ι Α Γ Ω Ν Ι Σ Μ Ο Ι   Α Σ Ε Π
&amp;
Ε Ι Δ Ι Κ Ε Σ   Δ Ι Α Δ Ι Κ Α Σ Ι Ε Σ
</t>
    </r>
    <r>
      <rPr>
        <b/>
        <sz val="10"/>
        <rFont val="Arial"/>
        <family val="2"/>
      </rPr>
      <t>(εντός παρενθέσεων 
η παραπομπή 
στους αναλυτικούς πίνακες)</t>
    </r>
  </si>
  <si>
    <r>
      <t xml:space="preserve">Δ Ι Α Γ Ω Ν Ι Σ Μ Ο Ι   Φ Ο Ρ Ε Ω Ν
</t>
    </r>
    <r>
      <rPr>
        <b/>
        <sz val="10"/>
        <rFont val="Arial Greek"/>
        <family val="0"/>
      </rPr>
      <t>(εντός παρενθέσεων 
η παραπομπή 
στους αναλυτικούς πίνακες)</t>
    </r>
  </si>
  <si>
    <t>ΚΥΛΙΟΜ. ΠΙΝΑΚ. ΕΠΙΛΑΧ.</t>
  </si>
  <si>
    <t>ΓΡΑΠΤΟΙ</t>
  </si>
  <si>
    <t>ΣΕΙΡΑ ΠΡΟΤΕΡ/ΤΑΣ</t>
  </si>
  <si>
    <t>ΕΙΔ. ΕΠΙΣΤΗΜ/ΚΟΥ</t>
  </si>
  <si>
    <t>ΕΙΔ. ΔΙΑΔ. ΕΠΙΛ. ΣΥΝΤΟΝΙΣΤΩΝ</t>
  </si>
  <si>
    <t>TAKTΙΚΟΥ ΠΡΟΣ/ΚΟΥ</t>
  </si>
  <si>
    <t>ΣΥΜΒ ΟΡΙΣΜΕΝΟΥ ΧΡΟΝΟΥ
(ΣΟΧ) ΕΠΟΧΙΚΟ</t>
  </si>
  <si>
    <t>ΣΥΜΒ ΚΟΙΝ/ΛΟΥΣ ΧΑΡΑΚΤΗΡΑ (ΚΟΧ)</t>
  </si>
  <si>
    <t>ΣΥΜΒ ΜΙΣΘΩΣΗΣ ΕΡΓΟΥ (ΣΜΕ)</t>
  </si>
  <si>
    <t>ΣΥΓΚΕΝΤΡΩΤΙΚΑ ΣΤΑΤΙΣΤΙΚΑ ΣΤΟΙΧΕΙΑ ΕΤΟΥΣ 2017 ΑΝΑ ΦΟΡΕΑ ΔΙΕΞΑΓΩΓΗΣ ΚΑΙ ΕΙΔΟΣ ΔΙΑΔΙΚΑΣΙΑΣ</t>
  </si>
  <si>
    <t>ΕΚΔΟΣΗ ΠΡΟΚΗΡΥΞΕΩΝ
(έτους 2017)</t>
  </si>
  <si>
    <t>ΕΚΔΟΣΗ ΑΠΟΤΕΛΕΣΜΑΤΩΝ
(διαγ/σμών παρελθόντων ετών &amp; 2017)</t>
  </si>
  <si>
    <t>ΕΛΕΓΧΟΙ ΠΡΟΚ./ΑΝΑΚ.
(έτους 2017)</t>
  </si>
  <si>
    <r>
      <t>ΕΛΕΓΧΟΙ ΠΙΝΑΚΩΝ ΕΠΙΛΟΓΗΣ 
(διαγ/σμών παρελθόντων ετών &amp; 2017)</t>
    </r>
    <r>
      <rPr>
        <b/>
        <vertAlign val="superscript"/>
        <sz val="12"/>
        <rFont val="Arial Greek"/>
        <family val="0"/>
      </rPr>
      <t xml:space="preserve"> </t>
    </r>
  </si>
  <si>
    <t>ΠΡΟΚΗΡΥΞΕΙΣ/ΑΝΑΚΟΙΝΩΣΕΙΣ &amp; ΑΠΟΤΕΛΕΣΜΑΤΑ
που εκδόθηκαν κατά το έτος 2017</t>
  </si>
  <si>
    <t>Δ Ι Α Δ Ι Κ Α Σ Ι Ε Σ   Π Ο Υ   Δ Ι Ε Ξ Α Γ Ο Ν Τ Α Ι   Α Π Ο   Τ Ο Υ Σ   Φ Ο Ρ Ε Ι Σ   Υ Π Ο   Τ Ο Ν   Ε Λ Ε Γ Χ Ο   Τ Ο Υ   Α Σ Ε Π</t>
  </si>
  <si>
    <r>
      <t>ΕΞΕΤΑΣΗ ΑΙΤΗΣΕΩΝ ΘΕΡΑΠΕΙΑΣ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</si>
</sst>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_-* #,##0.0\ _Δ_ρ_χ_-;\-* #,##0.0\ _Δ_ρ_χ_-;_-* &quot;-&quot;??\ _Δ_ρ_χ_-;_-@_-"/>
    <numFmt numFmtId="179" formatCode="_-* #,##0.000\ _Δ_ρ_χ_-;\-* #,##0.000\ _Δ_ρ_χ_-;_-* &quot;-&quot;??\ _Δ_ρ_χ_-;_-@_-"/>
    <numFmt numFmtId="180" formatCode="_-* #,##0.0000\ _Δ_ρ_χ_-;\-* #,##0.0000\ _Δ_ρ_χ_-;_-* &quot;-&quot;??\ _Δ_ρ_χ_-;_-@_-"/>
    <numFmt numFmtId="181" formatCode="_-* #,##0\ _Δ_ρ_χ_-;\-* #,##0\ _Δ_ρ_χ_-;_-* &quot;-&quot;??\ _Δ_ρ_χ_-;_-@_-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#,##0.0"/>
    <numFmt numFmtId="187" formatCode="\(0.0%\)"/>
    <numFmt numFmtId="188" formatCode="\(0%\)"/>
    <numFmt numFmtId="189" formatCode="\(0.0#%\)"/>
    <numFmt numFmtId="190" formatCode="[=1]0%;[&lt;&gt;1]0.0%;General"/>
    <numFmt numFmtId="191" formatCode="[=1]\(0%;[&lt;&gt;1]0.0%;General\)"/>
    <numFmt numFmtId="192" formatCode="[=1]\(0%\);[&lt;&gt;1]\(0.0%\);General"/>
    <numFmt numFmtId="193" formatCode="[=0]&quot;–&quot;;#,##0"/>
    <numFmt numFmtId="194" formatCode="[=0]\–;#,##0"/>
  </numFmts>
  <fonts count="86">
    <font>
      <sz val="10"/>
      <name val="Arial Greek"/>
      <family val="0"/>
    </font>
    <font>
      <b/>
      <sz val="11"/>
      <name val="Arial"/>
      <family val="2"/>
    </font>
    <font>
      <sz val="11"/>
      <name val="Arial"/>
      <family val="2"/>
    </font>
    <font>
      <b/>
      <sz val="22"/>
      <color indexed="23"/>
      <name val="Arial"/>
      <family val="2"/>
    </font>
    <font>
      <sz val="10"/>
      <name val="Arial"/>
      <family val="2"/>
    </font>
    <font>
      <sz val="8"/>
      <name val="Arial Greek"/>
      <family val="0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b/>
      <vertAlign val="superscript"/>
      <sz val="12"/>
      <name val="Arial"/>
      <family val="2"/>
    </font>
    <font>
      <b/>
      <sz val="24"/>
      <color indexed="23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"/>
      <family val="2"/>
    </font>
    <font>
      <b/>
      <sz val="12"/>
      <name val="Arial Greek"/>
      <family val="0"/>
    </font>
    <font>
      <b/>
      <sz val="10.5"/>
      <name val="Arial Greek"/>
      <family val="0"/>
    </font>
    <font>
      <sz val="11"/>
      <color indexed="23"/>
      <name val="Arial"/>
      <family val="2"/>
    </font>
    <font>
      <b/>
      <vertAlign val="superscript"/>
      <sz val="13"/>
      <name val="Arial"/>
      <family val="2"/>
    </font>
    <font>
      <u val="single"/>
      <sz val="10.5"/>
      <name val="Arial Greek"/>
      <family val="0"/>
    </font>
    <font>
      <sz val="11"/>
      <name val="Arial Greek"/>
      <family val="0"/>
    </font>
    <font>
      <i/>
      <sz val="11"/>
      <name val="Arial Greek"/>
      <family val="0"/>
    </font>
    <font>
      <b/>
      <vertAlign val="superscript"/>
      <sz val="13"/>
      <name val="Arial Greek"/>
      <family val="0"/>
    </font>
    <font>
      <sz val="8.5"/>
      <name val="Arial"/>
      <family val="2"/>
    </font>
    <font>
      <b/>
      <sz val="14"/>
      <name val="Arial Greek"/>
      <family val="0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9"/>
      <name val="Arial"/>
      <family val="2"/>
    </font>
    <font>
      <b/>
      <sz val="9.5"/>
      <name val="Arial"/>
      <family val="2"/>
    </font>
    <font>
      <sz val="13"/>
      <name val="Arial"/>
      <family val="2"/>
    </font>
    <font>
      <b/>
      <vertAlign val="superscript"/>
      <sz val="12"/>
      <name val="Arial Greek"/>
      <family val="0"/>
    </font>
    <font>
      <sz val="12"/>
      <name val="Arial Greek"/>
      <family val="0"/>
    </font>
    <font>
      <b/>
      <vertAlign val="superscript"/>
      <sz val="14"/>
      <name val="Arial Greek"/>
      <family val="0"/>
    </font>
    <font>
      <i/>
      <sz val="12"/>
      <name val="Arial Greek"/>
      <family val="0"/>
    </font>
    <font>
      <i/>
      <sz val="12"/>
      <name val="Arial"/>
      <family val="2"/>
    </font>
    <font>
      <u val="single"/>
      <sz val="12"/>
      <name val="Arial"/>
      <family val="2"/>
    </font>
    <font>
      <u val="single"/>
      <sz val="12"/>
      <name val="Arial Greek"/>
      <family val="0"/>
    </font>
    <font>
      <b/>
      <sz val="28"/>
      <color indexed="23"/>
      <name val="Arial"/>
      <family val="2"/>
    </font>
    <font>
      <sz val="10.5"/>
      <name val="Arial"/>
      <family val="2"/>
    </font>
    <font>
      <b/>
      <sz val="13"/>
      <name val="Arial Greek"/>
      <family val="0"/>
    </font>
    <font>
      <b/>
      <sz val="11"/>
      <name val="Arial Greek"/>
      <family val="0"/>
    </font>
    <font>
      <b/>
      <sz val="10"/>
      <name val="Arial"/>
      <family val="2"/>
    </font>
    <font>
      <b/>
      <sz val="10"/>
      <name val="Arial Greek"/>
      <family val="0"/>
    </font>
    <font>
      <b/>
      <sz val="16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 Greek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indexed="63"/>
        <bgColor indexed="22"/>
      </patternFill>
    </fill>
    <fill>
      <patternFill patternType="mediumGray">
        <fgColor indexed="44"/>
        <bgColor indexed="9"/>
      </patternFill>
    </fill>
    <fill>
      <patternFill patternType="mediumGray">
        <fgColor indexed="5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43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3" applyNumberFormat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31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28" borderId="1" applyNumberFormat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wrapText="1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 vertical="top"/>
    </xf>
    <xf numFmtId="0" fontId="34" fillId="0" borderId="0" xfId="0" applyFont="1" applyAlignment="1">
      <alignment vertical="top"/>
    </xf>
    <xf numFmtId="0" fontId="0" fillId="0" borderId="0" xfId="0" applyFont="1" applyAlignment="1">
      <alignment wrapText="1"/>
    </xf>
    <xf numFmtId="3" fontId="32" fillId="33" borderId="1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33" borderId="11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87" fontId="6" fillId="34" borderId="12" xfId="0" applyNumberFormat="1" applyFont="1" applyFill="1" applyBorder="1" applyAlignment="1">
      <alignment horizontal="left" vertical="center" indent="1"/>
    </xf>
    <xf numFmtId="187" fontId="6" fillId="34" borderId="13" xfId="0" applyNumberFormat="1" applyFont="1" applyFill="1" applyBorder="1" applyAlignment="1">
      <alignment horizontal="left" vertical="center" indent="1"/>
    </xf>
    <xf numFmtId="3" fontId="6" fillId="35" borderId="13" xfId="0" applyNumberFormat="1" applyFont="1" applyFill="1" applyBorder="1" applyAlignment="1">
      <alignment horizontal="right" vertical="center" wrapText="1" indent="1"/>
    </xf>
    <xf numFmtId="3" fontId="6" fillId="35" borderId="14" xfId="0" applyNumberFormat="1" applyFont="1" applyFill="1" applyBorder="1" applyAlignment="1">
      <alignment horizontal="right" vertical="center" wrapText="1" indent="1"/>
    </xf>
    <xf numFmtId="3" fontId="32" fillId="34" borderId="15" xfId="0" applyNumberFormat="1" applyFont="1" applyFill="1" applyBorder="1" applyAlignment="1">
      <alignment horizontal="right" vertical="center" wrapText="1" indent="1"/>
    </xf>
    <xf numFmtId="3" fontId="32" fillId="34" borderId="16" xfId="0" applyNumberFormat="1" applyFont="1" applyFill="1" applyBorder="1" applyAlignment="1">
      <alignment horizontal="right" vertical="center" wrapText="1" indent="1"/>
    </xf>
    <xf numFmtId="3" fontId="32" fillId="35" borderId="17" xfId="0" applyNumberFormat="1" applyFont="1" applyFill="1" applyBorder="1" applyAlignment="1">
      <alignment horizontal="right" vertical="center" wrapText="1" indent="1"/>
    </xf>
    <xf numFmtId="3" fontId="32" fillId="35" borderId="18" xfId="0" applyNumberFormat="1" applyFont="1" applyFill="1" applyBorder="1" applyAlignment="1">
      <alignment horizontal="right" vertical="center" wrapText="1" indent="1"/>
    </xf>
    <xf numFmtId="187" fontId="6" fillId="35" borderId="12" xfId="0" applyNumberFormat="1" applyFont="1" applyFill="1" applyBorder="1" applyAlignment="1">
      <alignment horizontal="left" vertical="center" indent="1"/>
    </xf>
    <xf numFmtId="187" fontId="6" fillId="35" borderId="13" xfId="0" applyNumberFormat="1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1" fillId="36" borderId="19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3" fontId="32" fillId="37" borderId="19" xfId="0" applyNumberFormat="1" applyFont="1" applyFill="1" applyBorder="1" applyAlignment="1">
      <alignment horizontal="right" vertical="center" indent="3"/>
    </xf>
    <xf numFmtId="3" fontId="32" fillId="37" borderId="20" xfId="0" applyNumberFormat="1" applyFont="1" applyFill="1" applyBorder="1" applyAlignment="1">
      <alignment horizontal="right" vertical="center" indent="3"/>
    </xf>
    <xf numFmtId="187" fontId="17" fillId="0" borderId="12" xfId="0" applyNumberFormat="1" applyFont="1" applyFill="1" applyBorder="1" applyAlignment="1">
      <alignment horizontal="left" vertical="center" indent="1"/>
    </xf>
    <xf numFmtId="187" fontId="17" fillId="0" borderId="13" xfId="0" applyNumberFormat="1" applyFont="1" applyFill="1" applyBorder="1" applyAlignment="1">
      <alignment horizontal="left" vertical="center" indent="1"/>
    </xf>
    <xf numFmtId="3" fontId="32" fillId="33" borderId="19" xfId="0" applyNumberFormat="1" applyFont="1" applyFill="1" applyBorder="1" applyAlignment="1">
      <alignment horizontal="center" vertical="center"/>
    </xf>
    <xf numFmtId="3" fontId="32" fillId="33" borderId="20" xfId="0" applyNumberFormat="1" applyFont="1" applyFill="1" applyBorder="1" applyAlignment="1">
      <alignment horizontal="center" vertical="center"/>
    </xf>
    <xf numFmtId="3" fontId="17" fillId="36" borderId="12" xfId="0" applyNumberFormat="1" applyFont="1" applyFill="1" applyBorder="1" applyAlignment="1">
      <alignment horizontal="right" vertical="center" indent="3"/>
    </xf>
    <xf numFmtId="3" fontId="17" fillId="36" borderId="13" xfId="0" applyNumberFormat="1" applyFont="1" applyFill="1" applyBorder="1" applyAlignment="1">
      <alignment horizontal="right" vertical="center" indent="3"/>
    </xf>
    <xf numFmtId="3" fontId="17" fillId="0" borderId="13" xfId="0" applyNumberFormat="1" applyFont="1" applyFill="1" applyBorder="1" applyAlignment="1">
      <alignment horizontal="right" vertical="center" wrapText="1" indent="1"/>
    </xf>
    <xf numFmtId="3" fontId="17" fillId="0" borderId="14" xfId="0" applyNumberFormat="1" applyFont="1" applyFill="1" applyBorder="1" applyAlignment="1">
      <alignment horizontal="right" vertical="center" wrapText="1" indent="1"/>
    </xf>
    <xf numFmtId="3" fontId="6" fillId="34" borderId="13" xfId="0" applyNumberFormat="1" applyFont="1" applyFill="1" applyBorder="1" applyAlignment="1">
      <alignment horizontal="right" vertical="center" wrapText="1" indent="1"/>
    </xf>
    <xf numFmtId="3" fontId="6" fillId="34" borderId="14" xfId="0" applyNumberFormat="1" applyFont="1" applyFill="1" applyBorder="1" applyAlignment="1">
      <alignment horizontal="right" vertical="center" wrapText="1" indent="1"/>
    </xf>
    <xf numFmtId="3" fontId="32" fillId="38" borderId="21" xfId="0" applyNumberFormat="1" applyFont="1" applyFill="1" applyBorder="1" applyAlignment="1">
      <alignment horizontal="right" vertical="center" indent="3"/>
    </xf>
    <xf numFmtId="3" fontId="32" fillId="38" borderId="17" xfId="0" applyNumberFormat="1" applyFont="1" applyFill="1" applyBorder="1" applyAlignment="1">
      <alignment horizontal="right" vertical="center" indent="3"/>
    </xf>
    <xf numFmtId="3" fontId="32" fillId="37" borderId="21" xfId="0" applyNumberFormat="1" applyFont="1" applyFill="1" applyBorder="1" applyAlignment="1">
      <alignment horizontal="right" vertical="center" indent="3"/>
    </xf>
    <xf numFmtId="3" fontId="32" fillId="37" borderId="17" xfId="0" applyNumberFormat="1" applyFont="1" applyFill="1" applyBorder="1" applyAlignment="1">
      <alignment horizontal="right" vertical="center" indent="3"/>
    </xf>
    <xf numFmtId="3" fontId="6" fillId="37" borderId="12" xfId="0" applyNumberFormat="1" applyFont="1" applyFill="1" applyBorder="1" applyAlignment="1">
      <alignment horizontal="right" vertical="center" indent="3"/>
    </xf>
    <xf numFmtId="3" fontId="6" fillId="37" borderId="13" xfId="0" applyNumberFormat="1" applyFont="1" applyFill="1" applyBorder="1" applyAlignment="1">
      <alignment horizontal="right" vertical="center" indent="3"/>
    </xf>
    <xf numFmtId="0" fontId="31" fillId="0" borderId="20" xfId="0" applyFont="1" applyFill="1" applyBorder="1" applyAlignment="1">
      <alignment horizontal="center" vertical="center" wrapText="1"/>
    </xf>
    <xf numFmtId="3" fontId="32" fillId="35" borderId="20" xfId="0" applyNumberFormat="1" applyFont="1" applyFill="1" applyBorder="1" applyAlignment="1">
      <alignment horizontal="right" vertical="center" wrapText="1" indent="1"/>
    </xf>
    <xf numFmtId="3" fontId="32" fillId="35" borderId="22" xfId="0" applyNumberFormat="1" applyFont="1" applyFill="1" applyBorder="1" applyAlignment="1">
      <alignment horizontal="right" vertical="center" wrapText="1" indent="1"/>
    </xf>
    <xf numFmtId="187" fontId="32" fillId="35" borderId="19" xfId="0" applyNumberFormat="1" applyFont="1" applyFill="1" applyBorder="1" applyAlignment="1">
      <alignment horizontal="left" vertical="center" indent="1"/>
    </xf>
    <xf numFmtId="187" fontId="32" fillId="35" borderId="20" xfId="0" applyNumberFormat="1" applyFont="1" applyFill="1" applyBorder="1" applyAlignment="1">
      <alignment horizontal="left" vertical="center" indent="1"/>
    </xf>
    <xf numFmtId="187" fontId="32" fillId="35" borderId="21" xfId="0" applyNumberFormat="1" applyFont="1" applyFill="1" applyBorder="1" applyAlignment="1">
      <alignment horizontal="left" vertical="center" indent="1"/>
    </xf>
    <xf numFmtId="187" fontId="32" fillId="35" borderId="17" xfId="0" applyNumberFormat="1" applyFont="1" applyFill="1" applyBorder="1" applyAlignment="1">
      <alignment horizontal="left" vertical="center" indent="1"/>
    </xf>
    <xf numFmtId="187" fontId="32" fillId="34" borderId="23" xfId="0" applyNumberFormat="1" applyFont="1" applyFill="1" applyBorder="1" applyAlignment="1">
      <alignment horizontal="left" vertical="center" indent="1"/>
    </xf>
    <xf numFmtId="187" fontId="32" fillId="34" borderId="15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right" vertical="center" wrapText="1" indent="1"/>
    </xf>
    <xf numFmtId="3" fontId="32" fillId="34" borderId="17" xfId="0" applyNumberFormat="1" applyFont="1" applyFill="1" applyBorder="1" applyAlignment="1">
      <alignment horizontal="right" vertical="center" wrapText="1" indent="1"/>
    </xf>
    <xf numFmtId="3" fontId="32" fillId="34" borderId="18" xfId="0" applyNumberFormat="1" applyFont="1" applyFill="1" applyBorder="1" applyAlignment="1">
      <alignment horizontal="right" vertical="center" wrapText="1" indent="1"/>
    </xf>
    <xf numFmtId="3" fontId="32" fillId="38" borderId="23" xfId="0" applyNumberFormat="1" applyFont="1" applyFill="1" applyBorder="1" applyAlignment="1">
      <alignment horizontal="right" vertical="center" indent="3"/>
    </xf>
    <xf numFmtId="3" fontId="32" fillId="38" borderId="15" xfId="0" applyNumberFormat="1" applyFont="1" applyFill="1" applyBorder="1" applyAlignment="1">
      <alignment horizontal="right" vertical="center" indent="3"/>
    </xf>
    <xf numFmtId="0" fontId="8" fillId="0" borderId="2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vertical="center" wrapText="1" indent="1"/>
    </xf>
    <xf numFmtId="3" fontId="32" fillId="35" borderId="17" xfId="0" applyNumberFormat="1" applyFont="1" applyFill="1" applyBorder="1" applyAlignment="1">
      <alignment horizontal="right" vertical="center" wrapText="1" indent="4"/>
    </xf>
    <xf numFmtId="3" fontId="32" fillId="35" borderId="24" xfId="0" applyNumberFormat="1" applyFont="1" applyFill="1" applyBorder="1" applyAlignment="1">
      <alignment horizontal="right" vertical="center" wrapText="1" indent="4"/>
    </xf>
    <xf numFmtId="3" fontId="6" fillId="35" borderId="13" xfId="0" applyNumberFormat="1" applyFont="1" applyFill="1" applyBorder="1" applyAlignment="1">
      <alignment horizontal="right" vertical="center" wrapText="1" indent="4"/>
    </xf>
    <xf numFmtId="3" fontId="6" fillId="35" borderId="25" xfId="0" applyNumberFormat="1" applyFont="1" applyFill="1" applyBorder="1" applyAlignment="1">
      <alignment horizontal="right" vertical="center" wrapText="1" indent="4"/>
    </xf>
    <xf numFmtId="3" fontId="32" fillId="34" borderId="15" xfId="0" applyNumberFormat="1" applyFont="1" applyFill="1" applyBorder="1" applyAlignment="1">
      <alignment horizontal="right" vertical="center" wrapText="1" indent="4"/>
    </xf>
    <xf numFmtId="3" fontId="32" fillId="34" borderId="26" xfId="0" applyNumberFormat="1" applyFont="1" applyFill="1" applyBorder="1" applyAlignment="1">
      <alignment horizontal="right" vertical="center" wrapText="1" indent="4"/>
    </xf>
    <xf numFmtId="3" fontId="32" fillId="34" borderId="20" xfId="0" applyNumberFormat="1" applyFont="1" applyFill="1" applyBorder="1" applyAlignment="1">
      <alignment horizontal="right" vertical="center" wrapText="1" indent="4"/>
    </xf>
    <xf numFmtId="3" fontId="32" fillId="34" borderId="27" xfId="0" applyNumberFormat="1" applyFont="1" applyFill="1" applyBorder="1" applyAlignment="1">
      <alignment horizontal="right" vertical="center" wrapText="1" indent="4"/>
    </xf>
    <xf numFmtId="3" fontId="32" fillId="34" borderId="17" xfId="0" applyNumberFormat="1" applyFont="1" applyFill="1" applyBorder="1" applyAlignment="1">
      <alignment horizontal="right" vertical="center" wrapText="1" indent="4"/>
    </xf>
    <xf numFmtId="3" fontId="32" fillId="34" borderId="24" xfId="0" applyNumberFormat="1" applyFont="1" applyFill="1" applyBorder="1" applyAlignment="1">
      <alignment horizontal="right" vertical="center" wrapText="1" indent="4"/>
    </xf>
    <xf numFmtId="3" fontId="6" fillId="34" borderId="13" xfId="0" applyNumberFormat="1" applyFont="1" applyFill="1" applyBorder="1" applyAlignment="1">
      <alignment horizontal="right" vertical="center" wrapText="1" indent="4"/>
    </xf>
    <xf numFmtId="3" fontId="6" fillId="34" borderId="25" xfId="0" applyNumberFormat="1" applyFont="1" applyFill="1" applyBorder="1" applyAlignment="1">
      <alignment horizontal="right" vertical="center" wrapText="1" indent="4"/>
    </xf>
    <xf numFmtId="3" fontId="17" fillId="0" borderId="13" xfId="0" applyNumberFormat="1" applyFont="1" applyFill="1" applyBorder="1" applyAlignment="1">
      <alignment horizontal="right" vertical="center" wrapText="1" indent="4"/>
    </xf>
    <xf numFmtId="3" fontId="17" fillId="0" borderId="25" xfId="0" applyNumberFormat="1" applyFont="1" applyFill="1" applyBorder="1" applyAlignment="1">
      <alignment horizontal="right" vertical="center" wrapText="1" indent="4"/>
    </xf>
    <xf numFmtId="0" fontId="2" fillId="35" borderId="20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top"/>
    </xf>
    <xf numFmtId="0" fontId="1" fillId="39" borderId="18" xfId="0" applyFont="1" applyFill="1" applyBorder="1" applyAlignment="1">
      <alignment horizontal="center" vertical="center" textRotation="255" wrapText="1" shrinkToFit="1"/>
    </xf>
    <xf numFmtId="0" fontId="1" fillId="39" borderId="28" xfId="0" applyFont="1" applyFill="1" applyBorder="1" applyAlignment="1">
      <alignment horizontal="center" vertical="center" textRotation="255" wrapText="1" shrinkToFit="1"/>
    </xf>
    <xf numFmtId="0" fontId="1" fillId="39" borderId="29" xfId="0" applyFont="1" applyFill="1" applyBorder="1" applyAlignment="1">
      <alignment horizontal="center" vertical="center" textRotation="255" wrapText="1" shrinkToFit="1"/>
    </xf>
    <xf numFmtId="0" fontId="1" fillId="39" borderId="0" xfId="0" applyFont="1" applyFill="1" applyBorder="1" applyAlignment="1">
      <alignment horizontal="center" vertical="center" textRotation="255" wrapText="1" shrinkToFit="1"/>
    </xf>
    <xf numFmtId="0" fontId="1" fillId="39" borderId="16" xfId="0" applyFont="1" applyFill="1" applyBorder="1" applyAlignment="1">
      <alignment horizontal="center" vertical="center" textRotation="255" wrapText="1" shrinkToFit="1"/>
    </xf>
    <xf numFmtId="0" fontId="1" fillId="39" borderId="30" xfId="0" applyFont="1" applyFill="1" applyBorder="1" applyAlignment="1">
      <alignment horizontal="center" vertical="center" textRotation="255" wrapText="1" shrinkToFit="1"/>
    </xf>
    <xf numFmtId="0" fontId="1" fillId="35" borderId="20" xfId="0" applyFont="1" applyFill="1" applyBorder="1" applyAlignment="1">
      <alignment horizontal="right" vertical="center" wrapText="1" indent="1"/>
    </xf>
    <xf numFmtId="0" fontId="8" fillId="0" borderId="27" xfId="0" applyFont="1" applyFill="1" applyBorder="1" applyAlignment="1">
      <alignment horizontal="center" vertical="center" wrapText="1"/>
    </xf>
    <xf numFmtId="3" fontId="32" fillId="35" borderId="20" xfId="0" applyNumberFormat="1" applyFont="1" applyFill="1" applyBorder="1" applyAlignment="1">
      <alignment horizontal="right" vertical="center" wrapText="1" indent="4"/>
    </xf>
    <xf numFmtId="3" fontId="32" fillId="35" borderId="27" xfId="0" applyNumberFormat="1" applyFont="1" applyFill="1" applyBorder="1" applyAlignment="1">
      <alignment horizontal="right" vertical="center" wrapText="1" indent="4"/>
    </xf>
    <xf numFmtId="0" fontId="1" fillId="39" borderId="20" xfId="0" applyFont="1" applyFill="1" applyBorder="1" applyAlignment="1">
      <alignment horizontal="center" vertical="center" textRotation="255" wrapText="1"/>
    </xf>
    <xf numFmtId="0" fontId="1" fillId="40" borderId="20" xfId="0" applyFont="1" applyFill="1" applyBorder="1" applyAlignment="1">
      <alignment horizontal="center" vertical="center" textRotation="255" shrinkToFit="1"/>
    </xf>
    <xf numFmtId="0" fontId="4" fillId="34" borderId="20" xfId="0" applyFont="1" applyFill="1" applyBorder="1" applyAlignment="1">
      <alignment vertical="center" wrapText="1"/>
    </xf>
    <xf numFmtId="0" fontId="1" fillId="40" borderId="18" xfId="0" applyFont="1" applyFill="1" applyBorder="1" applyAlignment="1">
      <alignment horizontal="center" vertical="center" textRotation="255" shrinkToFit="1"/>
    </xf>
    <xf numFmtId="0" fontId="1" fillId="40" borderId="28" xfId="0" applyFont="1" applyFill="1" applyBorder="1" applyAlignment="1">
      <alignment horizontal="center" vertical="center" textRotation="255" shrinkToFit="1"/>
    </xf>
    <xf numFmtId="0" fontId="1" fillId="40" borderId="29" xfId="0" applyFont="1" applyFill="1" applyBorder="1" applyAlignment="1">
      <alignment horizontal="center" vertical="center" textRotation="255" shrinkToFit="1"/>
    </xf>
    <xf numFmtId="0" fontId="1" fillId="40" borderId="0" xfId="0" applyFont="1" applyFill="1" applyBorder="1" applyAlignment="1">
      <alignment horizontal="center" vertical="center" textRotation="255" shrinkToFit="1"/>
    </xf>
    <xf numFmtId="0" fontId="1" fillId="40" borderId="16" xfId="0" applyFont="1" applyFill="1" applyBorder="1" applyAlignment="1">
      <alignment horizontal="center" vertical="center" textRotation="255" shrinkToFit="1"/>
    </xf>
    <xf numFmtId="0" fontId="1" fillId="40" borderId="30" xfId="0" applyFont="1" applyFill="1" applyBorder="1" applyAlignment="1">
      <alignment horizontal="center" vertical="center" textRotation="255" shrinkToFit="1"/>
    </xf>
    <xf numFmtId="0" fontId="40" fillId="0" borderId="29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3" fontId="6" fillId="38" borderId="12" xfId="0" applyNumberFormat="1" applyFont="1" applyFill="1" applyBorder="1" applyAlignment="1">
      <alignment horizontal="right" vertical="center" indent="3"/>
    </xf>
    <xf numFmtId="3" fontId="6" fillId="38" borderId="13" xfId="0" applyNumberFormat="1" applyFont="1" applyFill="1" applyBorder="1" applyAlignment="1">
      <alignment horizontal="right" vertical="center" indent="3"/>
    </xf>
    <xf numFmtId="3" fontId="32" fillId="34" borderId="24" xfId="0" applyNumberFormat="1" applyFont="1" applyFill="1" applyBorder="1" applyAlignment="1">
      <alignment horizontal="right" vertical="center" wrapText="1" indent="1"/>
    </xf>
    <xf numFmtId="3" fontId="6" fillId="34" borderId="25" xfId="0" applyNumberFormat="1" applyFont="1" applyFill="1" applyBorder="1" applyAlignment="1">
      <alignment horizontal="right" vertical="center" wrapText="1" indent="1"/>
    </xf>
    <xf numFmtId="3" fontId="17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>
      <alignment horizontal="right" vertical="center" wrapText="1" indent="1"/>
    </xf>
    <xf numFmtId="0" fontId="17" fillId="0" borderId="25" xfId="0" applyFont="1" applyBorder="1" applyAlignment="1">
      <alignment horizontal="right" vertical="center" wrapText="1" indent="1"/>
    </xf>
    <xf numFmtId="3" fontId="32" fillId="34" borderId="21" xfId="0" applyNumberFormat="1" applyFont="1" applyFill="1" applyBorder="1" applyAlignment="1">
      <alignment horizontal="right" vertical="center" wrapText="1" indent="1"/>
    </xf>
    <xf numFmtId="3" fontId="6" fillId="34" borderId="12" xfId="0" applyNumberFormat="1" applyFont="1" applyFill="1" applyBorder="1" applyAlignment="1">
      <alignment horizontal="right" vertical="center" wrapText="1" indent="1"/>
    </xf>
    <xf numFmtId="3" fontId="17" fillId="0" borderId="12" xfId="0" applyNumberFormat="1" applyFont="1" applyBorder="1" applyAlignment="1">
      <alignment horizontal="right" vertical="center" wrapText="1" indent="1"/>
    </xf>
    <xf numFmtId="3" fontId="6" fillId="35" borderId="25" xfId="0" applyNumberFormat="1" applyFont="1" applyFill="1" applyBorder="1" applyAlignment="1">
      <alignment horizontal="right" vertical="center" wrapText="1" indent="1"/>
    </xf>
    <xf numFmtId="3" fontId="32" fillId="34" borderId="26" xfId="0" applyNumberFormat="1" applyFont="1" applyFill="1" applyBorder="1" applyAlignment="1">
      <alignment horizontal="right" vertical="center" wrapText="1" indent="1"/>
    </xf>
    <xf numFmtId="3" fontId="32" fillId="34" borderId="20" xfId="0" applyNumberFormat="1" applyFont="1" applyFill="1" applyBorder="1" applyAlignment="1">
      <alignment horizontal="right" vertical="center" wrapText="1" indent="1"/>
    </xf>
    <xf numFmtId="3" fontId="32" fillId="34" borderId="27" xfId="0" applyNumberFormat="1" applyFont="1" applyFill="1" applyBorder="1" applyAlignment="1">
      <alignment horizontal="right" vertical="center" wrapText="1" indent="1"/>
    </xf>
    <xf numFmtId="187" fontId="32" fillId="34" borderId="30" xfId="0" applyNumberFormat="1" applyFont="1" applyFill="1" applyBorder="1" applyAlignment="1">
      <alignment horizontal="left" vertical="center" wrapText="1"/>
    </xf>
    <xf numFmtId="187" fontId="32" fillId="34" borderId="23" xfId="0" applyNumberFormat="1" applyFont="1" applyFill="1" applyBorder="1" applyAlignment="1">
      <alignment horizontal="left" vertical="center" wrapText="1"/>
    </xf>
    <xf numFmtId="187" fontId="32" fillId="34" borderId="10" xfId="0" applyNumberFormat="1" applyFont="1" applyFill="1" applyBorder="1" applyAlignment="1">
      <alignment horizontal="left" vertical="center" wrapText="1"/>
    </xf>
    <xf numFmtId="187" fontId="32" fillId="34" borderId="19" xfId="0" applyNumberFormat="1" applyFont="1" applyFill="1" applyBorder="1" applyAlignment="1">
      <alignment horizontal="left" vertical="center" wrapText="1"/>
    </xf>
    <xf numFmtId="3" fontId="32" fillId="34" borderId="19" xfId="0" applyNumberFormat="1" applyFont="1" applyFill="1" applyBorder="1" applyAlignment="1">
      <alignment horizontal="right" vertical="center" wrapText="1" indent="1"/>
    </xf>
    <xf numFmtId="187" fontId="32" fillId="34" borderId="28" xfId="0" applyNumberFormat="1" applyFont="1" applyFill="1" applyBorder="1" applyAlignment="1">
      <alignment horizontal="left" vertical="center" wrapText="1"/>
    </xf>
    <xf numFmtId="187" fontId="32" fillId="34" borderId="21" xfId="0" applyNumberFormat="1" applyFont="1" applyFill="1" applyBorder="1" applyAlignment="1">
      <alignment horizontal="left" vertical="center" wrapText="1"/>
    </xf>
    <xf numFmtId="187" fontId="6" fillId="34" borderId="31" xfId="0" applyNumberFormat="1" applyFont="1" applyFill="1" applyBorder="1" applyAlignment="1">
      <alignment horizontal="left" vertical="center" wrapText="1"/>
    </xf>
    <xf numFmtId="187" fontId="6" fillId="34" borderId="12" xfId="0" applyNumberFormat="1" applyFont="1" applyFill="1" applyBorder="1" applyAlignment="1">
      <alignment horizontal="left" vertical="center" wrapText="1"/>
    </xf>
    <xf numFmtId="187" fontId="17" fillId="0" borderId="31" xfId="0" applyNumberFormat="1" applyFont="1" applyBorder="1" applyAlignment="1">
      <alignment horizontal="left" vertical="center" wrapText="1"/>
    </xf>
    <xf numFmtId="187" fontId="17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3" fontId="32" fillId="35" borderId="21" xfId="0" applyNumberFormat="1" applyFont="1" applyFill="1" applyBorder="1" applyAlignment="1">
      <alignment horizontal="right" vertical="center" wrapText="1" indent="1"/>
    </xf>
    <xf numFmtId="3" fontId="6" fillId="35" borderId="12" xfId="0" applyNumberFormat="1" applyFont="1" applyFill="1" applyBorder="1" applyAlignment="1">
      <alignment horizontal="right" vertical="center" wrapText="1" indent="1"/>
    </xf>
    <xf numFmtId="3" fontId="32" fillId="34" borderId="23" xfId="0" applyNumberFormat="1" applyFont="1" applyFill="1" applyBorder="1" applyAlignment="1">
      <alignment horizontal="right" vertical="center" wrapText="1" indent="1"/>
    </xf>
    <xf numFmtId="187" fontId="32" fillId="35" borderId="28" xfId="0" applyNumberFormat="1" applyFont="1" applyFill="1" applyBorder="1" applyAlignment="1">
      <alignment horizontal="left" vertical="center" wrapText="1"/>
    </xf>
    <xf numFmtId="187" fontId="32" fillId="35" borderId="21" xfId="0" applyNumberFormat="1" applyFont="1" applyFill="1" applyBorder="1" applyAlignment="1">
      <alignment horizontal="left" vertical="center" wrapText="1"/>
    </xf>
    <xf numFmtId="187" fontId="32" fillId="35" borderId="10" xfId="0" applyNumberFormat="1" applyFont="1" applyFill="1" applyBorder="1" applyAlignment="1">
      <alignment horizontal="left" vertical="center" wrapText="1"/>
    </xf>
    <xf numFmtId="187" fontId="32" fillId="35" borderId="19" xfId="0" applyNumberFormat="1" applyFont="1" applyFill="1" applyBorder="1" applyAlignment="1">
      <alignment horizontal="left" vertical="center" wrapText="1"/>
    </xf>
    <xf numFmtId="187" fontId="6" fillId="35" borderId="31" xfId="0" applyNumberFormat="1" applyFont="1" applyFill="1" applyBorder="1" applyAlignment="1">
      <alignment horizontal="left" vertical="center" wrapText="1"/>
    </xf>
    <xf numFmtId="187" fontId="6" fillId="35" borderId="12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center" wrapText="1"/>
    </xf>
    <xf numFmtId="3" fontId="32" fillId="35" borderId="32" xfId="0" applyNumberFormat="1" applyFont="1" applyFill="1" applyBorder="1" applyAlignment="1">
      <alignment horizontal="right" vertical="center" wrapText="1" indent="2"/>
    </xf>
    <xf numFmtId="3" fontId="32" fillId="35" borderId="20" xfId="0" applyNumberFormat="1" applyFont="1" applyFill="1" applyBorder="1" applyAlignment="1">
      <alignment horizontal="right" vertical="center" wrapText="1" indent="2"/>
    </xf>
    <xf numFmtId="3" fontId="32" fillId="35" borderId="33" xfId="0" applyNumberFormat="1" applyFont="1" applyFill="1" applyBorder="1" applyAlignment="1">
      <alignment horizontal="right" vertical="center" wrapText="1" indent="2"/>
    </xf>
    <xf numFmtId="3" fontId="32" fillId="35" borderId="17" xfId="0" applyNumberFormat="1" applyFont="1" applyFill="1" applyBorder="1" applyAlignment="1">
      <alignment horizontal="right" vertical="center" wrapText="1" indent="2"/>
    </xf>
    <xf numFmtId="3" fontId="27" fillId="0" borderId="34" xfId="0" applyNumberFormat="1" applyFont="1" applyBorder="1" applyAlignment="1">
      <alignment horizontal="right" vertical="center" wrapText="1" indent="2"/>
    </xf>
    <xf numFmtId="3" fontId="27" fillId="0" borderId="31" xfId="0" applyNumberFormat="1" applyFont="1" applyBorder="1" applyAlignment="1">
      <alignment horizontal="right" vertical="center" wrapText="1" indent="2"/>
    </xf>
    <xf numFmtId="3" fontId="27" fillId="0" borderId="12" xfId="0" applyNumberFormat="1" applyFont="1" applyBorder="1" applyAlignment="1">
      <alignment horizontal="right" vertical="center" wrapText="1" indent="2"/>
    </xf>
    <xf numFmtId="3" fontId="32" fillId="35" borderId="27" xfId="0" applyNumberFormat="1" applyFont="1" applyFill="1" applyBorder="1" applyAlignment="1">
      <alignment horizontal="right" vertical="center" wrapText="1" indent="1"/>
    </xf>
    <xf numFmtId="3" fontId="32" fillId="35" borderId="24" xfId="0" applyNumberFormat="1" applyFont="1" applyFill="1" applyBorder="1" applyAlignment="1">
      <alignment horizontal="right" vertical="center" wrapText="1" inden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3" fontId="32" fillId="35" borderId="20" xfId="0" applyNumberFormat="1" applyFont="1" applyFill="1" applyBorder="1" applyAlignment="1">
      <alignment horizontal="right" vertical="center" indent="1"/>
    </xf>
    <xf numFmtId="3" fontId="32" fillId="35" borderId="27" xfId="0" applyNumberFormat="1" applyFont="1" applyFill="1" applyBorder="1" applyAlignment="1">
      <alignment horizontal="right" vertical="center" inden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 indent="1"/>
    </xf>
    <xf numFmtId="0" fontId="18" fillId="0" borderId="35" xfId="0" applyFont="1" applyBorder="1" applyAlignment="1">
      <alignment horizontal="right" vertical="center" wrapText="1" inden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 vertical="center" wrapText="1" indent="1"/>
    </xf>
    <xf numFmtId="3" fontId="27" fillId="0" borderId="31" xfId="0" applyNumberFormat="1" applyFont="1" applyBorder="1" applyAlignment="1">
      <alignment horizontal="right" vertical="center" wrapText="1" indent="1"/>
    </xf>
    <xf numFmtId="3" fontId="27" fillId="0" borderId="36" xfId="0" applyNumberFormat="1" applyFont="1" applyBorder="1" applyAlignment="1">
      <alignment horizontal="right" vertical="center" wrapText="1" indent="1"/>
    </xf>
    <xf numFmtId="0" fontId="40" fillId="0" borderId="0" xfId="0" applyFont="1" applyBorder="1" applyAlignment="1">
      <alignment horizontal="right" vertical="center" wrapText="1"/>
    </xf>
    <xf numFmtId="0" fontId="40" fillId="0" borderId="29" xfId="0" applyFont="1" applyBorder="1" applyAlignment="1">
      <alignment horizontal="right" vertical="center" wrapText="1"/>
    </xf>
    <xf numFmtId="3" fontId="32" fillId="34" borderId="22" xfId="0" applyNumberFormat="1" applyFont="1" applyFill="1" applyBorder="1" applyAlignment="1">
      <alignment vertical="center" wrapText="1"/>
    </xf>
    <xf numFmtId="3" fontId="32" fillId="34" borderId="10" xfId="0" applyNumberFormat="1" applyFont="1" applyFill="1" applyBorder="1" applyAlignment="1">
      <alignment vertical="center" wrapText="1"/>
    </xf>
    <xf numFmtId="3" fontId="32" fillId="34" borderId="18" xfId="0" applyNumberFormat="1" applyFont="1" applyFill="1" applyBorder="1" applyAlignment="1">
      <alignment vertical="center" wrapText="1"/>
    </xf>
    <xf numFmtId="3" fontId="32" fillId="34" borderId="28" xfId="0" applyNumberFormat="1" applyFont="1" applyFill="1" applyBorder="1" applyAlignment="1">
      <alignment vertical="center" wrapText="1"/>
    </xf>
    <xf numFmtId="3" fontId="17" fillId="0" borderId="14" xfId="0" applyNumberFormat="1" applyFont="1" applyBorder="1" applyAlignment="1">
      <alignment vertical="center" wrapText="1"/>
    </xf>
    <xf numFmtId="3" fontId="17" fillId="0" borderId="31" xfId="0" applyNumberFormat="1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3" fontId="32" fillId="35" borderId="17" xfId="0" applyNumberFormat="1" applyFont="1" applyFill="1" applyBorder="1" applyAlignment="1">
      <alignment horizontal="right" vertical="center" indent="1"/>
    </xf>
    <xf numFmtId="3" fontId="32" fillId="35" borderId="24" xfId="0" applyNumberFormat="1" applyFont="1" applyFill="1" applyBorder="1" applyAlignment="1">
      <alignment horizontal="right" vertical="center" indent="1"/>
    </xf>
    <xf numFmtId="3" fontId="17" fillId="0" borderId="14" xfId="0" applyNumberFormat="1" applyFont="1" applyBorder="1" applyAlignment="1">
      <alignment horizontal="right" vertical="center" wrapText="1" indent="1"/>
    </xf>
    <xf numFmtId="3" fontId="17" fillId="0" borderId="31" xfId="0" applyNumberFormat="1" applyFont="1" applyBorder="1" applyAlignment="1">
      <alignment horizontal="right" vertical="center" wrapText="1" indent="1"/>
    </xf>
    <xf numFmtId="3" fontId="17" fillId="0" borderId="36" xfId="0" applyNumberFormat="1" applyFont="1" applyBorder="1" applyAlignment="1">
      <alignment horizontal="right" vertical="center" wrapText="1" indent="1"/>
    </xf>
    <xf numFmtId="3" fontId="17" fillId="0" borderId="14" xfId="0" applyNumberFormat="1" applyFont="1" applyBorder="1" applyAlignment="1">
      <alignment horizontal="right" vertical="center" wrapText="1" indent="2"/>
    </xf>
    <xf numFmtId="3" fontId="17" fillId="0" borderId="31" xfId="0" applyNumberFormat="1" applyFont="1" applyBorder="1" applyAlignment="1">
      <alignment horizontal="right" vertical="center" wrapText="1" indent="2"/>
    </xf>
    <xf numFmtId="3" fontId="17" fillId="0" borderId="12" xfId="0" applyNumberFormat="1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32" fillId="35" borderId="22" xfId="0" applyNumberFormat="1" applyFont="1" applyFill="1" applyBorder="1" applyAlignment="1">
      <alignment horizontal="right" vertical="center" wrapText="1"/>
    </xf>
    <xf numFmtId="3" fontId="32" fillId="35" borderId="10" xfId="0" applyNumberFormat="1" applyFont="1" applyFill="1" applyBorder="1" applyAlignment="1">
      <alignment horizontal="right" vertical="center" wrapText="1"/>
    </xf>
    <xf numFmtId="3" fontId="32" fillId="35" borderId="18" xfId="0" applyNumberFormat="1" applyFont="1" applyFill="1" applyBorder="1" applyAlignment="1">
      <alignment horizontal="right" vertical="center" wrapText="1"/>
    </xf>
    <xf numFmtId="3" fontId="32" fillId="35" borderId="28" xfId="0" applyNumberFormat="1" applyFont="1" applyFill="1" applyBorder="1" applyAlignment="1">
      <alignment horizontal="right" vertical="center" wrapText="1"/>
    </xf>
    <xf numFmtId="3" fontId="32" fillId="35" borderId="19" xfId="0" applyNumberFormat="1" applyFont="1" applyFill="1" applyBorder="1" applyAlignment="1">
      <alignment horizontal="right" vertical="center" wrapText="1" indent="2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3" fontId="32" fillId="35" borderId="21" xfId="0" applyNumberFormat="1" applyFont="1" applyFill="1" applyBorder="1" applyAlignment="1">
      <alignment horizontal="right" vertical="center" wrapText="1" indent="2"/>
    </xf>
    <xf numFmtId="3" fontId="27" fillId="0" borderId="14" xfId="0" applyNumberFormat="1" applyFont="1" applyBorder="1" applyAlignment="1">
      <alignment horizontal="right" vertical="center" wrapText="1" indent="2"/>
    </xf>
    <xf numFmtId="3" fontId="27" fillId="0" borderId="36" xfId="0" applyNumberFormat="1" applyFont="1" applyBorder="1" applyAlignment="1">
      <alignment horizontal="right" vertical="center" wrapText="1" indent="2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87" fontId="27" fillId="0" borderId="31" xfId="0" applyNumberFormat="1" applyFont="1" applyBorder="1" applyAlignment="1">
      <alignment horizontal="left" vertical="center" wrapText="1"/>
    </xf>
    <xf numFmtId="187" fontId="27" fillId="0" borderId="12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right" vertical="center" wrapText="1" indent="1"/>
    </xf>
    <xf numFmtId="3" fontId="32" fillId="34" borderId="32" xfId="0" applyNumberFormat="1" applyFont="1" applyFill="1" applyBorder="1" applyAlignment="1">
      <alignment horizontal="right" vertical="center" wrapText="1" indent="1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31" xfId="0" applyNumberFormat="1" applyFont="1" applyBorder="1" applyAlignment="1">
      <alignment horizontal="right" vertical="center" wrapText="1"/>
    </xf>
    <xf numFmtId="3" fontId="32" fillId="33" borderId="10" xfId="0" applyNumberFormat="1" applyFont="1" applyFill="1" applyBorder="1" applyAlignment="1">
      <alignment vertical="center" wrapText="1"/>
    </xf>
    <xf numFmtId="3" fontId="32" fillId="33" borderId="11" xfId="0" applyNumberFormat="1" applyFont="1" applyFill="1" applyBorder="1" applyAlignment="1">
      <alignment vertical="center" wrapText="1"/>
    </xf>
    <xf numFmtId="3" fontId="32" fillId="34" borderId="33" xfId="0" applyNumberFormat="1" applyFont="1" applyFill="1" applyBorder="1" applyAlignment="1">
      <alignment horizontal="right" vertical="center" wrapText="1" indent="1"/>
    </xf>
    <xf numFmtId="3" fontId="17" fillId="0" borderId="41" xfId="0" applyNumberFormat="1" applyFont="1" applyBorder="1" applyAlignment="1">
      <alignment horizontal="right" vertical="center" wrapText="1" indent="1"/>
    </xf>
    <xf numFmtId="0" fontId="19" fillId="0" borderId="3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3" fontId="6" fillId="35" borderId="14" xfId="0" applyNumberFormat="1" applyFont="1" applyFill="1" applyBorder="1" applyAlignment="1">
      <alignment horizontal="right" vertical="center" wrapText="1"/>
    </xf>
    <xf numFmtId="3" fontId="6" fillId="35" borderId="31" xfId="0" applyNumberFormat="1" applyFont="1" applyFill="1" applyBorder="1" applyAlignment="1">
      <alignment horizontal="right" vertical="center" wrapText="1"/>
    </xf>
    <xf numFmtId="3" fontId="32" fillId="35" borderId="19" xfId="0" applyNumberFormat="1" applyFont="1" applyFill="1" applyBorder="1" applyAlignment="1">
      <alignment horizontal="right" vertical="center" wrapText="1" indent="1"/>
    </xf>
    <xf numFmtId="3" fontId="6" fillId="34" borderId="14" xfId="0" applyNumberFormat="1" applyFont="1" applyFill="1" applyBorder="1" applyAlignment="1">
      <alignment vertical="center" wrapText="1"/>
    </xf>
    <xf numFmtId="3" fontId="6" fillId="34" borderId="31" xfId="0" applyNumberFormat="1" applyFont="1" applyFill="1" applyBorder="1" applyAlignment="1">
      <alignment vertical="center" wrapText="1"/>
    </xf>
    <xf numFmtId="3" fontId="32" fillId="35" borderId="18" xfId="0" applyNumberFormat="1" applyFont="1" applyFill="1" applyBorder="1" applyAlignment="1">
      <alignment vertical="center" wrapText="1"/>
    </xf>
    <xf numFmtId="3" fontId="32" fillId="35" borderId="28" xfId="0" applyNumberFormat="1" applyFont="1" applyFill="1" applyBorder="1" applyAlignment="1">
      <alignment vertical="center" wrapText="1"/>
    </xf>
    <xf numFmtId="3" fontId="6" fillId="35" borderId="14" xfId="0" applyNumberFormat="1" applyFont="1" applyFill="1" applyBorder="1" applyAlignment="1">
      <alignment vertical="center" wrapText="1"/>
    </xf>
    <xf numFmtId="3" fontId="6" fillId="35" borderId="31" xfId="0" applyNumberFormat="1" applyFont="1" applyFill="1" applyBorder="1" applyAlignment="1">
      <alignment vertical="center" wrapText="1"/>
    </xf>
    <xf numFmtId="3" fontId="32" fillId="35" borderId="22" xfId="0" applyNumberFormat="1" applyFont="1" applyFill="1" applyBorder="1" applyAlignment="1">
      <alignment vertical="center" wrapText="1"/>
    </xf>
    <xf numFmtId="3" fontId="32" fillId="35" borderId="10" xfId="0" applyNumberFormat="1" applyFont="1" applyFill="1" applyBorder="1" applyAlignment="1">
      <alignment vertical="center" wrapText="1"/>
    </xf>
    <xf numFmtId="3" fontId="32" fillId="34" borderId="16" xfId="0" applyNumberFormat="1" applyFont="1" applyFill="1" applyBorder="1" applyAlignment="1">
      <alignment vertical="center" wrapText="1"/>
    </xf>
    <xf numFmtId="3" fontId="32" fillId="34" borderId="30" xfId="0" applyNumberFormat="1" applyFont="1" applyFill="1" applyBorder="1" applyAlignment="1">
      <alignment vertical="center" wrapText="1"/>
    </xf>
    <xf numFmtId="3" fontId="32" fillId="34" borderId="16" xfId="0" applyNumberFormat="1" applyFont="1" applyFill="1" applyBorder="1" applyAlignment="1">
      <alignment horizontal="right" vertical="center" wrapText="1"/>
    </xf>
    <xf numFmtId="3" fontId="32" fillId="34" borderId="30" xfId="0" applyNumberFormat="1" applyFont="1" applyFill="1" applyBorder="1" applyAlignment="1">
      <alignment horizontal="right" vertical="center" wrapText="1"/>
    </xf>
    <xf numFmtId="3" fontId="32" fillId="34" borderId="18" xfId="0" applyNumberFormat="1" applyFont="1" applyFill="1" applyBorder="1" applyAlignment="1">
      <alignment horizontal="right" vertical="center" wrapText="1"/>
    </xf>
    <xf numFmtId="3" fontId="32" fillId="34" borderId="28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3" fontId="6" fillId="34" borderId="31" xfId="0" applyNumberFormat="1" applyFont="1" applyFill="1" applyBorder="1" applyAlignment="1">
      <alignment horizontal="right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3" fontId="17" fillId="0" borderId="31" xfId="0" applyNumberFormat="1" applyFont="1" applyBorder="1" applyAlignment="1">
      <alignment horizontal="right" vertical="center" wrapText="1"/>
    </xf>
    <xf numFmtId="3" fontId="32" fillId="33" borderId="20" xfId="0" applyNumberFormat="1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distributed" textRotation="255" wrapText="1" shrinkToFit="1"/>
    </xf>
    <xf numFmtId="0" fontId="1" fillId="39" borderId="21" xfId="0" applyFont="1" applyFill="1" applyBorder="1" applyAlignment="1">
      <alignment horizontal="center" vertical="distributed" textRotation="255" wrapText="1" shrinkToFit="1"/>
    </xf>
    <xf numFmtId="0" fontId="1" fillId="39" borderId="29" xfId="0" applyFont="1" applyFill="1" applyBorder="1" applyAlignment="1">
      <alignment horizontal="center" vertical="distributed" textRotation="255" wrapText="1" shrinkToFit="1"/>
    </xf>
    <xf numFmtId="0" fontId="1" fillId="39" borderId="35" xfId="0" applyFont="1" applyFill="1" applyBorder="1" applyAlignment="1">
      <alignment horizontal="center" vertical="distributed" textRotation="255" wrapText="1" shrinkToFit="1"/>
    </xf>
    <xf numFmtId="0" fontId="1" fillId="39" borderId="16" xfId="0" applyFont="1" applyFill="1" applyBorder="1" applyAlignment="1">
      <alignment horizontal="center" vertical="distributed" textRotation="255" wrapText="1" shrinkToFit="1"/>
    </xf>
    <xf numFmtId="0" fontId="1" fillId="39" borderId="23" xfId="0" applyFont="1" applyFill="1" applyBorder="1" applyAlignment="1">
      <alignment horizontal="center" vertical="distributed" textRotation="255" wrapText="1" shrinkToFit="1"/>
    </xf>
    <xf numFmtId="0" fontId="11" fillId="0" borderId="4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3" fontId="32" fillId="35" borderId="19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3" fontId="32" fillId="41" borderId="20" xfId="0" applyNumberFormat="1" applyFont="1" applyFill="1" applyBorder="1" applyAlignment="1">
      <alignment horizontal="right" vertical="center" wrapText="1"/>
    </xf>
    <xf numFmtId="3" fontId="32" fillId="41" borderId="27" xfId="0" applyNumberFormat="1" applyFont="1" applyFill="1" applyBorder="1" applyAlignment="1">
      <alignment horizontal="right" vertical="center" wrapText="1"/>
    </xf>
    <xf numFmtId="3" fontId="32" fillId="41" borderId="32" xfId="0" applyNumberFormat="1" applyFont="1" applyFill="1" applyBorder="1" applyAlignment="1">
      <alignment horizontal="right" vertical="center" wrapText="1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33" borderId="11" xfId="0" applyNumberFormat="1" applyFont="1" applyFill="1" applyBorder="1" applyAlignment="1">
      <alignment horizontal="right" vertical="center" wrapText="1"/>
    </xf>
    <xf numFmtId="3" fontId="49" fillId="35" borderId="20" xfId="0" applyNumberFormat="1" applyFont="1" applyFill="1" applyBorder="1" applyAlignment="1">
      <alignment horizontal="right" vertical="center" wrapText="1"/>
    </xf>
    <xf numFmtId="3" fontId="49" fillId="35" borderId="27" xfId="0" applyNumberFormat="1" applyFont="1" applyFill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2" fontId="49" fillId="35" borderId="10" xfId="0" applyNumberFormat="1" applyFont="1" applyFill="1" applyBorder="1" applyAlignment="1">
      <alignment horizontal="left" vertical="center" wrapText="1"/>
    </xf>
    <xf numFmtId="192" fontId="49" fillId="35" borderId="19" xfId="0" applyNumberFormat="1" applyFont="1" applyFill="1" applyBorder="1" applyAlignment="1">
      <alignment horizontal="left" vertical="center" wrapText="1"/>
    </xf>
    <xf numFmtId="3" fontId="32" fillId="35" borderId="11" xfId="0" applyNumberFormat="1" applyFont="1" applyFill="1" applyBorder="1" applyAlignment="1">
      <alignment horizontal="right" vertical="center" wrapText="1"/>
    </xf>
    <xf numFmtId="3" fontId="49" fillId="35" borderId="44" xfId="0" applyNumberFormat="1" applyFont="1" applyFill="1" applyBorder="1" applyAlignment="1">
      <alignment horizontal="right" vertical="center" wrapText="1"/>
    </xf>
    <xf numFmtId="3" fontId="49" fillId="35" borderId="10" xfId="0" applyNumberFormat="1" applyFont="1" applyFill="1" applyBorder="1" applyAlignment="1">
      <alignment horizontal="right" vertical="center" wrapText="1"/>
    </xf>
    <xf numFmtId="3" fontId="49" fillId="35" borderId="19" xfId="0" applyNumberFormat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92" fontId="32" fillId="34" borderId="45" xfId="0" applyNumberFormat="1" applyFont="1" applyFill="1" applyBorder="1" applyAlignment="1">
      <alignment horizontal="left" vertical="center" wrapText="1"/>
    </xf>
    <xf numFmtId="192" fontId="32" fillId="34" borderId="46" xfId="0" applyNumberFormat="1" applyFont="1" applyFill="1" applyBorder="1" applyAlignment="1">
      <alignment horizontal="left" vertical="center" wrapText="1"/>
    </xf>
    <xf numFmtId="3" fontId="42" fillId="0" borderId="14" xfId="0" applyNumberFormat="1" applyFont="1" applyBorder="1" applyAlignment="1">
      <alignment horizontal="right" vertical="center" wrapText="1"/>
    </xf>
    <xf numFmtId="3" fontId="42" fillId="0" borderId="31" xfId="0" applyNumberFormat="1" applyFont="1" applyBorder="1" applyAlignment="1">
      <alignment horizontal="right" vertical="center" wrapText="1"/>
    </xf>
    <xf numFmtId="192" fontId="42" fillId="0" borderId="31" xfId="0" applyNumberFormat="1" applyFont="1" applyBorder="1" applyAlignment="1">
      <alignment horizontal="left" vertical="center" wrapText="1"/>
    </xf>
    <xf numFmtId="192" fontId="42" fillId="0" borderId="36" xfId="0" applyNumberFormat="1" applyFont="1" applyBorder="1" applyAlignment="1">
      <alignment horizontal="left" vertical="center" wrapText="1"/>
    </xf>
    <xf numFmtId="3" fontId="49" fillId="35" borderId="22" xfId="0" applyNumberFormat="1" applyFont="1" applyFill="1" applyBorder="1" applyAlignment="1">
      <alignment horizontal="right" vertical="center" wrapText="1"/>
    </xf>
    <xf numFmtId="3" fontId="49" fillId="35" borderId="32" xfId="0" applyNumberFormat="1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34" fillId="35" borderId="22" xfId="0" applyFont="1" applyFill="1" applyBorder="1" applyAlignment="1">
      <alignment horizontal="left" vertical="center" wrapText="1"/>
    </xf>
    <xf numFmtId="0" fontId="34" fillId="35" borderId="10" xfId="0" applyFont="1" applyFill="1" applyBorder="1" applyAlignment="1">
      <alignment horizontal="left" vertical="center" wrapText="1"/>
    </xf>
    <xf numFmtId="0" fontId="34" fillId="35" borderId="19" xfId="0" applyFont="1" applyFill="1" applyBorder="1" applyAlignment="1">
      <alignment horizontal="left" vertical="center" wrapText="1"/>
    </xf>
    <xf numFmtId="0" fontId="47" fillId="0" borderId="30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192" fontId="6" fillId="0" borderId="31" xfId="0" applyNumberFormat="1" applyFont="1" applyFill="1" applyBorder="1" applyAlignment="1">
      <alignment horizontal="left" vertical="center" wrapText="1"/>
    </xf>
    <xf numFmtId="192" fontId="6" fillId="0" borderId="36" xfId="0" applyNumberFormat="1" applyFont="1" applyFill="1" applyBorder="1" applyAlignment="1">
      <alignment horizontal="left" vertical="center" wrapText="1"/>
    </xf>
    <xf numFmtId="192" fontId="32" fillId="35" borderId="45" xfId="0" applyNumberFormat="1" applyFont="1" applyFill="1" applyBorder="1" applyAlignment="1">
      <alignment horizontal="left" vertical="center" wrapText="1"/>
    </xf>
    <xf numFmtId="192" fontId="32" fillId="35" borderId="46" xfId="0" applyNumberFormat="1" applyFont="1" applyFill="1" applyBorder="1" applyAlignment="1">
      <alignment horizontal="left" vertical="center" wrapText="1"/>
    </xf>
    <xf numFmtId="192" fontId="32" fillId="35" borderId="10" xfId="0" applyNumberFormat="1" applyFont="1" applyFill="1" applyBorder="1" applyAlignment="1">
      <alignment horizontal="left" vertical="center" wrapText="1"/>
    </xf>
    <xf numFmtId="192" fontId="32" fillId="35" borderId="11" xfId="0" applyNumberFormat="1" applyFont="1" applyFill="1" applyBorder="1" applyAlignment="1">
      <alignment horizontal="left" vertical="center" wrapText="1"/>
    </xf>
    <xf numFmtId="3" fontId="32" fillId="35" borderId="47" xfId="0" applyNumberFormat="1" applyFont="1" applyFill="1" applyBorder="1" applyAlignment="1">
      <alignment horizontal="right" vertical="center" wrapText="1"/>
    </xf>
    <xf numFmtId="3" fontId="32" fillId="35" borderId="45" xfId="0" applyNumberFormat="1" applyFont="1" applyFill="1" applyBorder="1" applyAlignment="1">
      <alignment horizontal="right" vertical="center" wrapText="1"/>
    </xf>
    <xf numFmtId="3" fontId="32" fillId="35" borderId="48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192" fontId="32" fillId="34" borderId="30" xfId="0" applyNumberFormat="1" applyFont="1" applyFill="1" applyBorder="1" applyAlignment="1">
      <alignment horizontal="left" vertical="center" wrapText="1"/>
    </xf>
    <xf numFmtId="192" fontId="32" fillId="34" borderId="40" xfId="0" applyNumberFormat="1" applyFont="1" applyFill="1" applyBorder="1" applyAlignment="1">
      <alignment horizontal="left" vertical="center" wrapText="1"/>
    </xf>
    <xf numFmtId="192" fontId="32" fillId="34" borderId="28" xfId="0" applyNumberFormat="1" applyFont="1" applyFill="1" applyBorder="1" applyAlignment="1">
      <alignment horizontal="left" vertical="center" wrapText="1"/>
    </xf>
    <xf numFmtId="192" fontId="32" fillId="34" borderId="43" xfId="0" applyNumberFormat="1" applyFont="1" applyFill="1" applyBorder="1" applyAlignment="1">
      <alignment horizontal="left" vertical="center" wrapText="1"/>
    </xf>
    <xf numFmtId="3" fontId="32" fillId="34" borderId="23" xfId="0" applyNumberFormat="1" applyFont="1" applyFill="1" applyBorder="1" applyAlignment="1">
      <alignment horizontal="right" vertical="center" wrapText="1"/>
    </xf>
    <xf numFmtId="3" fontId="32" fillId="34" borderId="21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42" fillId="0" borderId="31" xfId="0" applyFont="1" applyBorder="1" applyAlignment="1">
      <alignment horizontal="right"/>
    </xf>
    <xf numFmtId="0" fontId="42" fillId="0" borderId="36" xfId="0" applyFont="1" applyBorder="1" applyAlignment="1">
      <alignment horizontal="right"/>
    </xf>
    <xf numFmtId="3" fontId="42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32" fillId="35" borderId="20" xfId="0" applyNumberFormat="1" applyFont="1" applyFill="1" applyBorder="1" applyAlignment="1">
      <alignment horizontal="right" vertical="center" wrapText="1"/>
    </xf>
    <xf numFmtId="3" fontId="32" fillId="35" borderId="17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2" fillId="41" borderId="20" xfId="0" applyFont="1" applyFill="1" applyBorder="1" applyAlignment="1">
      <alignment horizontal="left" vertical="center" wrapText="1"/>
    </xf>
    <xf numFmtId="3" fontId="32" fillId="34" borderId="20" xfId="0" applyNumberFormat="1" applyFont="1" applyFill="1" applyBorder="1" applyAlignment="1">
      <alignment horizontal="right" vertical="center" wrapText="1"/>
    </xf>
    <xf numFmtId="3" fontId="32" fillId="34" borderId="27" xfId="0" applyNumberFormat="1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3" fontId="32" fillId="35" borderId="20" xfId="0" applyNumberFormat="1" applyFont="1" applyFill="1" applyBorder="1" applyAlignment="1">
      <alignment horizontal="right" vertical="center"/>
    </xf>
    <xf numFmtId="3" fontId="32" fillId="35" borderId="22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horizontal="right" vertical="center" wrapText="1" indent="1"/>
    </xf>
    <xf numFmtId="0" fontId="43" fillId="0" borderId="35" xfId="0" applyFont="1" applyBorder="1" applyAlignment="1">
      <alignment horizontal="right" vertical="center" wrapText="1" indent="1"/>
    </xf>
    <xf numFmtId="3" fontId="32" fillId="35" borderId="27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textRotation="90" wrapText="1"/>
    </xf>
    <xf numFmtId="3" fontId="32" fillId="35" borderId="32" xfId="0" applyNumberFormat="1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8" fillId="0" borderId="3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3" fontId="6" fillId="0" borderId="25" xfId="0" applyNumberFormat="1" applyFont="1" applyBorder="1" applyAlignment="1">
      <alignment horizontal="right" vertical="center" wrapText="1"/>
    </xf>
    <xf numFmtId="3" fontId="42" fillId="0" borderId="34" xfId="0" applyNumberFormat="1" applyFont="1" applyBorder="1" applyAlignment="1">
      <alignment horizontal="right" vertical="center" wrapText="1"/>
    </xf>
    <xf numFmtId="3" fontId="42" fillId="0" borderId="12" xfId="0" applyNumberFormat="1" applyFont="1" applyBorder="1" applyAlignment="1">
      <alignment horizontal="right" vertical="center" wrapText="1"/>
    </xf>
    <xf numFmtId="3" fontId="32" fillId="33" borderId="23" xfId="0" applyNumberFormat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top" wrapText="1"/>
    </xf>
    <xf numFmtId="3" fontId="32" fillId="33" borderId="16" xfId="0" applyNumberFormat="1" applyFont="1" applyFill="1" applyBorder="1" applyAlignment="1">
      <alignment horizontal="right" vertical="center" wrapText="1"/>
    </xf>
    <xf numFmtId="3" fontId="32" fillId="33" borderId="49" xfId="0" applyNumberFormat="1" applyFont="1" applyFill="1" applyBorder="1" applyAlignment="1">
      <alignment horizontal="right" vertical="center" wrapText="1"/>
    </xf>
    <xf numFmtId="3" fontId="32" fillId="33" borderId="21" xfId="0" applyNumberFormat="1" applyFont="1" applyFill="1" applyBorder="1" applyAlignment="1">
      <alignment horizontal="right" vertical="center" wrapText="1"/>
    </xf>
    <xf numFmtId="3" fontId="32" fillId="33" borderId="17" xfId="0" applyNumberFormat="1" applyFont="1" applyFill="1" applyBorder="1" applyAlignment="1">
      <alignment horizontal="right" vertical="center" wrapText="1"/>
    </xf>
    <xf numFmtId="192" fontId="32" fillId="35" borderId="28" xfId="0" applyNumberFormat="1" applyFont="1" applyFill="1" applyBorder="1" applyAlignment="1">
      <alignment horizontal="left" vertical="center" wrapText="1"/>
    </xf>
    <xf numFmtId="192" fontId="32" fillId="35" borderId="43" xfId="0" applyNumberFormat="1" applyFont="1" applyFill="1" applyBorder="1" applyAlignment="1">
      <alignment horizontal="left" vertical="center" wrapText="1"/>
    </xf>
    <xf numFmtId="3" fontId="32" fillId="34" borderId="17" xfId="0" applyNumberFormat="1" applyFont="1" applyFill="1" applyBorder="1" applyAlignment="1">
      <alignment horizontal="right" vertical="center" wrapText="1"/>
    </xf>
    <xf numFmtId="3" fontId="42" fillId="0" borderId="41" xfId="0" applyNumberFormat="1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3" fontId="32" fillId="34" borderId="19" xfId="0" applyNumberFormat="1" applyFont="1" applyFill="1" applyBorder="1" applyAlignment="1">
      <alignment horizontal="right" vertical="center" wrapText="1"/>
    </xf>
    <xf numFmtId="192" fontId="32" fillId="34" borderId="10" xfId="0" applyNumberFormat="1" applyFont="1" applyFill="1" applyBorder="1" applyAlignment="1">
      <alignment horizontal="left" vertical="center" wrapText="1"/>
    </xf>
    <xf numFmtId="192" fontId="32" fillId="34" borderId="11" xfId="0" applyNumberFormat="1" applyFont="1" applyFill="1" applyBorder="1" applyAlignment="1">
      <alignment horizontal="left" vertical="center" wrapText="1"/>
    </xf>
    <xf numFmtId="3" fontId="32" fillId="41" borderId="19" xfId="0" applyNumberFormat="1" applyFont="1" applyFill="1" applyBorder="1" applyAlignment="1">
      <alignment horizontal="right" vertical="center" wrapText="1"/>
    </xf>
    <xf numFmtId="3" fontId="32" fillId="41" borderId="22" xfId="0" applyNumberFormat="1" applyFont="1" applyFill="1" applyBorder="1" applyAlignment="1">
      <alignment horizontal="right" vertical="center" wrapText="1"/>
    </xf>
    <xf numFmtId="3" fontId="32" fillId="41" borderId="10" xfId="0" applyNumberFormat="1" applyFont="1" applyFill="1" applyBorder="1" applyAlignment="1">
      <alignment horizontal="right" vertical="center" wrapText="1"/>
    </xf>
    <xf numFmtId="192" fontId="32" fillId="41" borderId="10" xfId="0" applyNumberFormat="1" applyFont="1" applyFill="1" applyBorder="1" applyAlignment="1">
      <alignment horizontal="left" vertical="center" wrapText="1"/>
    </xf>
    <xf numFmtId="192" fontId="32" fillId="41" borderId="11" xfId="0" applyNumberFormat="1" applyFont="1" applyFill="1" applyBorder="1" applyAlignment="1">
      <alignment horizontal="left" vertical="center" wrapText="1"/>
    </xf>
    <xf numFmtId="3" fontId="32" fillId="34" borderId="33" xfId="0" applyNumberFormat="1" applyFont="1" applyFill="1" applyBorder="1" applyAlignment="1">
      <alignment horizontal="right" vertical="center" wrapText="1"/>
    </xf>
    <xf numFmtId="3" fontId="32" fillId="34" borderId="24" xfId="0" applyNumberFormat="1" applyFont="1" applyFill="1" applyBorder="1" applyAlignment="1">
      <alignment horizontal="right" vertical="center" wrapText="1"/>
    </xf>
    <xf numFmtId="3" fontId="6" fillId="0" borderId="41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49" fontId="10" fillId="0" borderId="22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3" fontId="32" fillId="34" borderId="32" xfId="0" applyNumberFormat="1" applyFont="1" applyFill="1" applyBorder="1" applyAlignment="1">
      <alignment horizontal="right" vertical="center" wrapText="1"/>
    </xf>
    <xf numFmtId="3" fontId="32" fillId="33" borderId="26" xfId="0" applyNumberFormat="1" applyFont="1" applyFill="1" applyBorder="1" applyAlignment="1">
      <alignment horizontal="right" vertical="center" wrapText="1"/>
    </xf>
    <xf numFmtId="192" fontId="32" fillId="35" borderId="30" xfId="0" applyNumberFormat="1" applyFont="1" applyFill="1" applyBorder="1" applyAlignment="1">
      <alignment horizontal="left" vertical="center" wrapText="1"/>
    </xf>
    <xf numFmtId="192" fontId="32" fillId="35" borderId="40" xfId="0" applyNumberFormat="1" applyFont="1" applyFill="1" applyBorder="1" applyAlignment="1">
      <alignment horizontal="left" vertical="center" wrapText="1"/>
    </xf>
    <xf numFmtId="3" fontId="32" fillId="35" borderId="50" xfId="0" applyNumberFormat="1" applyFont="1" applyFill="1" applyBorder="1" applyAlignment="1">
      <alignment horizontal="right" vertical="center" wrapText="1"/>
    </xf>
    <xf numFmtId="3" fontId="32" fillId="35" borderId="51" xfId="0" applyNumberFormat="1" applyFont="1" applyFill="1" applyBorder="1" applyAlignment="1">
      <alignment horizontal="right" vertical="center" wrapText="1"/>
    </xf>
    <xf numFmtId="3" fontId="32" fillId="35" borderId="52" xfId="0" applyNumberFormat="1" applyFont="1" applyFill="1" applyBorder="1" applyAlignment="1">
      <alignment horizontal="right" vertical="center" wrapText="1"/>
    </xf>
    <xf numFmtId="3" fontId="32" fillId="34" borderId="22" xfId="0" applyNumberFormat="1" applyFont="1" applyFill="1" applyBorder="1" applyAlignment="1">
      <alignment horizontal="right" vertical="center" wrapText="1"/>
    </xf>
    <xf numFmtId="3" fontId="32" fillId="34" borderId="10" xfId="0" applyNumberFormat="1" applyFont="1" applyFill="1" applyBorder="1" applyAlignment="1">
      <alignment horizontal="right" vertical="center" wrapText="1"/>
    </xf>
    <xf numFmtId="192" fontId="6" fillId="0" borderId="31" xfId="0" applyNumberFormat="1" applyFont="1" applyBorder="1" applyAlignment="1">
      <alignment horizontal="left" vertical="center" wrapText="1"/>
    </xf>
    <xf numFmtId="192" fontId="6" fillId="0" borderId="36" xfId="0" applyNumberFormat="1" applyFont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3" fontId="32" fillId="34" borderId="47" xfId="0" applyNumberFormat="1" applyFont="1" applyFill="1" applyBorder="1" applyAlignment="1">
      <alignment horizontal="right" vertical="center" wrapText="1"/>
    </xf>
    <xf numFmtId="3" fontId="32" fillId="34" borderId="45" xfId="0" applyNumberFormat="1" applyFont="1" applyFill="1" applyBorder="1" applyAlignment="1">
      <alignment horizontal="right" vertical="center" wrapText="1"/>
    </xf>
    <xf numFmtId="3" fontId="32" fillId="34" borderId="48" xfId="0" applyNumberFormat="1" applyFont="1" applyFill="1" applyBorder="1" applyAlignment="1">
      <alignment horizontal="right" vertical="center" wrapText="1"/>
    </xf>
    <xf numFmtId="3" fontId="32" fillId="34" borderId="46" xfId="0" applyNumberFormat="1" applyFont="1" applyFill="1" applyBorder="1" applyAlignment="1">
      <alignment horizontal="right" vertical="center" wrapText="1"/>
    </xf>
    <xf numFmtId="3" fontId="32" fillId="34" borderId="53" xfId="0" applyNumberFormat="1" applyFont="1" applyFill="1" applyBorder="1" applyAlignment="1">
      <alignment horizontal="right" vertical="center" wrapText="1"/>
    </xf>
    <xf numFmtId="0" fontId="18" fillId="0" borderId="28" xfId="0" applyFont="1" applyBorder="1" applyAlignment="1">
      <alignment horizontal="right" vertical="center" wrapText="1" indent="1"/>
    </xf>
    <xf numFmtId="0" fontId="18" fillId="0" borderId="21" xfId="0" applyFont="1" applyBorder="1" applyAlignment="1">
      <alignment horizontal="right" vertical="center" wrapText="1" indent="1"/>
    </xf>
    <xf numFmtId="3" fontId="6" fillId="0" borderId="36" xfId="0" applyNumberFormat="1" applyFont="1" applyBorder="1" applyAlignment="1">
      <alignment horizontal="right" vertical="center" wrapText="1"/>
    </xf>
    <xf numFmtId="3" fontId="42" fillId="0" borderId="3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3" fontId="32" fillId="35" borderId="17" xfId="0" applyNumberFormat="1" applyFont="1" applyFill="1" applyBorder="1" applyAlignment="1">
      <alignment horizontal="right" vertical="center"/>
    </xf>
    <xf numFmtId="3" fontId="32" fillId="35" borderId="18" xfId="0" applyNumberFormat="1" applyFont="1" applyFill="1" applyBorder="1" applyAlignment="1">
      <alignment horizontal="right" vertical="center"/>
    </xf>
    <xf numFmtId="3" fontId="32" fillId="33" borderId="33" xfId="0" applyNumberFormat="1" applyFont="1" applyFill="1" applyBorder="1" applyAlignment="1">
      <alignment horizontal="right" vertical="center" wrapText="1"/>
    </xf>
    <xf numFmtId="3" fontId="32" fillId="33" borderId="24" xfId="0" applyNumberFormat="1" applyFont="1" applyFill="1" applyBorder="1" applyAlignment="1">
      <alignment horizontal="right" vertical="center" wrapText="1"/>
    </xf>
    <xf numFmtId="3" fontId="32" fillId="33" borderId="18" xfId="0" applyNumberFormat="1" applyFont="1" applyFill="1" applyBorder="1" applyAlignment="1">
      <alignment horizontal="right" vertical="center" wrapText="1"/>
    </xf>
    <xf numFmtId="3" fontId="32" fillId="33" borderId="28" xfId="0" applyNumberFormat="1" applyFont="1" applyFill="1" applyBorder="1" applyAlignment="1">
      <alignment horizontal="righ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3" fontId="6" fillId="33" borderId="28" xfId="0" applyNumberFormat="1" applyFont="1" applyFill="1" applyBorder="1" applyAlignment="1">
      <alignment horizontal="right" vertical="center" wrapText="1"/>
    </xf>
    <xf numFmtId="3" fontId="32" fillId="33" borderId="28" xfId="0" applyNumberFormat="1" applyFont="1" applyFill="1" applyBorder="1" applyAlignment="1">
      <alignment horizontal="left" vertical="center" wrapText="1"/>
    </xf>
    <xf numFmtId="3" fontId="32" fillId="33" borderId="21" xfId="0" applyNumberFormat="1" applyFont="1" applyFill="1" applyBorder="1" applyAlignment="1">
      <alignment horizontal="left" vertical="center" wrapText="1"/>
    </xf>
    <xf numFmtId="187" fontId="32" fillId="33" borderId="28" xfId="0" applyNumberFormat="1" applyFont="1" applyFill="1" applyBorder="1" applyAlignment="1">
      <alignment horizontal="left" vertical="center" wrapText="1"/>
    </xf>
    <xf numFmtId="187" fontId="32" fillId="33" borderId="4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zoomScalePageLayoutView="0" workbookViewId="0" topLeftCell="A1">
      <selection activeCell="AM12" sqref="AM12"/>
    </sheetView>
  </sheetViews>
  <sheetFormatPr defaultColWidth="9.00390625" defaultRowHeight="12.75"/>
  <cols>
    <col min="1" max="4" width="3.875" style="1" customWidth="1"/>
    <col min="5" max="13" width="3.25390625" style="1" customWidth="1"/>
    <col min="14" max="16" width="3.75390625" style="15" customWidth="1"/>
    <col min="17" max="17" width="3.625" style="15" customWidth="1"/>
    <col min="18" max="19" width="3.75390625" style="15" customWidth="1"/>
    <col min="20" max="20" width="4.25390625" style="15" customWidth="1"/>
    <col min="21" max="22" width="4.25390625" style="1" customWidth="1"/>
    <col min="23" max="25" width="3.75390625" style="1" customWidth="1"/>
    <col min="26" max="28" width="4.00390625" style="1" customWidth="1"/>
    <col min="29" max="31" width="3.375" style="1" customWidth="1"/>
    <col min="32" max="37" width="3.75390625" style="1" customWidth="1"/>
    <col min="38" max="38" width="5.125" style="1" customWidth="1"/>
    <col min="39" max="39" width="4.00390625" style="1" customWidth="1"/>
    <col min="40" max="40" width="3.25390625" style="1" customWidth="1"/>
    <col min="41" max="41" width="5.875" style="19" customWidth="1"/>
    <col min="42" max="42" width="13.125" style="1" bestFit="1" customWidth="1"/>
    <col min="43" max="43" width="28.875" style="1" customWidth="1"/>
    <col min="44" max="44" width="32.75390625" style="1" customWidth="1"/>
    <col min="45" max="45" width="12.375" style="1" customWidth="1"/>
    <col min="46" max="16384" width="9.125" style="1" customWidth="1"/>
  </cols>
  <sheetData>
    <row r="1" spans="1:46" s="14" customFormat="1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32" t="s">
        <v>36</v>
      </c>
      <c r="AQ1" s="132"/>
      <c r="AR1" s="132"/>
      <c r="AS1" s="132"/>
      <c r="AT1" s="132"/>
    </row>
    <row r="2" spans="1:45" s="28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6"/>
      <c r="AQ2" s="16"/>
      <c r="AR2" s="16"/>
      <c r="AS2" s="16"/>
    </row>
    <row r="3" spans="3:41" s="8" customFormat="1" ht="27.75" customHeight="1">
      <c r="C3" s="56" t="s">
        <v>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171" t="s">
        <v>43</v>
      </c>
      <c r="O3" s="171"/>
      <c r="P3" s="171"/>
      <c r="Q3" s="171"/>
      <c r="R3" s="171"/>
      <c r="S3" s="171"/>
      <c r="T3" s="171"/>
      <c r="U3" s="171"/>
      <c r="V3" s="189"/>
      <c r="W3" s="55" t="s">
        <v>42</v>
      </c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203">
        <v>1</v>
      </c>
    </row>
    <row r="4" spans="3:41" s="8" customFormat="1" ht="21.75" customHeigh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71"/>
      <c r="O4" s="171"/>
      <c r="P4" s="171"/>
      <c r="Q4" s="171"/>
      <c r="R4" s="171"/>
      <c r="S4" s="171"/>
      <c r="T4" s="171"/>
      <c r="U4" s="171"/>
      <c r="V4" s="189"/>
      <c r="W4" s="194" t="s">
        <v>27</v>
      </c>
      <c r="X4" s="195"/>
      <c r="Y4" s="195"/>
      <c r="Z4" s="195"/>
      <c r="AA4" s="195"/>
      <c r="AB4" s="196"/>
      <c r="AC4" s="197" t="s">
        <v>28</v>
      </c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203"/>
    </row>
    <row r="5" spans="3:41" s="26" customFormat="1" ht="24.75" customHeight="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82" t="s">
        <v>12</v>
      </c>
      <c r="O5" s="182"/>
      <c r="P5" s="182"/>
      <c r="Q5" s="182" t="s">
        <v>15</v>
      </c>
      <c r="R5" s="182"/>
      <c r="S5" s="182"/>
      <c r="T5" s="182" t="s">
        <v>9</v>
      </c>
      <c r="U5" s="182"/>
      <c r="V5" s="183"/>
      <c r="W5" s="198" t="s">
        <v>14</v>
      </c>
      <c r="X5" s="182"/>
      <c r="Y5" s="182"/>
      <c r="Z5" s="182" t="s">
        <v>15</v>
      </c>
      <c r="AA5" s="182"/>
      <c r="AB5" s="183"/>
      <c r="AC5" s="199" t="s">
        <v>14</v>
      </c>
      <c r="AD5" s="182"/>
      <c r="AE5" s="182"/>
      <c r="AF5" s="182" t="s">
        <v>39</v>
      </c>
      <c r="AG5" s="182"/>
      <c r="AH5" s="182"/>
      <c r="AI5" s="182" t="s">
        <v>22</v>
      </c>
      <c r="AJ5" s="182"/>
      <c r="AK5" s="182"/>
      <c r="AL5" s="182"/>
      <c r="AM5" s="182"/>
      <c r="AN5" s="182"/>
      <c r="AO5" s="203"/>
    </row>
    <row r="6" spans="1:41" s="9" customFormat="1" ht="21.75" customHeight="1">
      <c r="A6" s="279" t="s">
        <v>4</v>
      </c>
      <c r="B6" s="280"/>
      <c r="C6" s="186" t="s">
        <v>49</v>
      </c>
      <c r="D6" s="187"/>
      <c r="E6" s="187"/>
      <c r="F6" s="187"/>
      <c r="G6" s="187"/>
      <c r="H6" s="187"/>
      <c r="I6" s="187"/>
      <c r="J6" s="187"/>
      <c r="K6" s="187"/>
      <c r="L6" s="187"/>
      <c r="M6" s="188"/>
      <c r="N6" s="174">
        <v>1</v>
      </c>
      <c r="O6" s="174"/>
      <c r="P6" s="174"/>
      <c r="Q6" s="78" t="s">
        <v>7</v>
      </c>
      <c r="R6" s="78"/>
      <c r="S6" s="78"/>
      <c r="T6" s="184">
        <v>180000</v>
      </c>
      <c r="U6" s="184"/>
      <c r="V6" s="185"/>
      <c r="W6" s="173" t="s">
        <v>7</v>
      </c>
      <c r="X6" s="174"/>
      <c r="Y6" s="174"/>
      <c r="Z6" s="78" t="s">
        <v>7</v>
      </c>
      <c r="AA6" s="78"/>
      <c r="AB6" s="180"/>
      <c r="AC6" s="228" t="s">
        <v>7</v>
      </c>
      <c r="AD6" s="174"/>
      <c r="AE6" s="174"/>
      <c r="AF6" s="78" t="s">
        <v>7</v>
      </c>
      <c r="AG6" s="78"/>
      <c r="AH6" s="78"/>
      <c r="AI6" s="224" t="s">
        <v>7</v>
      </c>
      <c r="AJ6" s="225"/>
      <c r="AK6" s="225"/>
      <c r="AL6" s="164"/>
      <c r="AM6" s="164"/>
      <c r="AN6" s="165"/>
      <c r="AO6" s="203"/>
    </row>
    <row r="7" spans="1:41" s="9" customFormat="1" ht="21.75" customHeight="1">
      <c r="A7" s="281"/>
      <c r="B7" s="282"/>
      <c r="C7" s="186" t="s">
        <v>50</v>
      </c>
      <c r="D7" s="187"/>
      <c r="E7" s="187"/>
      <c r="F7" s="187"/>
      <c r="G7" s="187"/>
      <c r="H7" s="187"/>
      <c r="I7" s="187"/>
      <c r="J7" s="187"/>
      <c r="K7" s="187"/>
      <c r="L7" s="187"/>
      <c r="M7" s="188"/>
      <c r="N7" s="174">
        <v>2</v>
      </c>
      <c r="O7" s="174"/>
      <c r="P7" s="174"/>
      <c r="Q7" s="78">
        <v>217</v>
      </c>
      <c r="R7" s="78"/>
      <c r="S7" s="78"/>
      <c r="T7" s="184">
        <v>7056</v>
      </c>
      <c r="U7" s="184"/>
      <c r="V7" s="185"/>
      <c r="W7" s="173" t="s">
        <v>7</v>
      </c>
      <c r="X7" s="174"/>
      <c r="Y7" s="174"/>
      <c r="Z7" s="78" t="s">
        <v>7</v>
      </c>
      <c r="AA7" s="78"/>
      <c r="AB7" s="180"/>
      <c r="AC7" s="228">
        <v>2</v>
      </c>
      <c r="AD7" s="174"/>
      <c r="AE7" s="174"/>
      <c r="AF7" s="78">
        <v>7016</v>
      </c>
      <c r="AG7" s="78"/>
      <c r="AH7" s="78"/>
      <c r="AI7" s="224">
        <v>5973</v>
      </c>
      <c r="AJ7" s="225"/>
      <c r="AK7" s="225"/>
      <c r="AL7" s="164">
        <f>AI7/AF7</f>
        <v>0.8513397947548461</v>
      </c>
      <c r="AM7" s="164"/>
      <c r="AN7" s="165"/>
      <c r="AO7" s="203"/>
    </row>
    <row r="8" spans="1:41" s="9" customFormat="1" ht="21.75" customHeight="1">
      <c r="A8" s="281"/>
      <c r="B8" s="282"/>
      <c r="C8" s="109" t="s">
        <v>51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4">
        <v>7</v>
      </c>
      <c r="O8" s="174"/>
      <c r="P8" s="174"/>
      <c r="Q8" s="78">
        <v>3894</v>
      </c>
      <c r="R8" s="78"/>
      <c r="S8" s="78"/>
      <c r="T8" s="184">
        <v>116117</v>
      </c>
      <c r="U8" s="184"/>
      <c r="V8" s="185"/>
      <c r="W8" s="173">
        <v>3</v>
      </c>
      <c r="X8" s="174"/>
      <c r="Y8" s="174"/>
      <c r="Z8" s="78">
        <v>1575</v>
      </c>
      <c r="AA8" s="78"/>
      <c r="AB8" s="180"/>
      <c r="AC8" s="228">
        <v>19</v>
      </c>
      <c r="AD8" s="174"/>
      <c r="AE8" s="174"/>
      <c r="AF8" s="78">
        <v>11375</v>
      </c>
      <c r="AG8" s="78"/>
      <c r="AH8" s="78"/>
      <c r="AI8" s="224">
        <v>11918</v>
      </c>
      <c r="AJ8" s="225"/>
      <c r="AK8" s="225"/>
      <c r="AL8" s="164">
        <f>AI8/AF8</f>
        <v>1.0477362637362637</v>
      </c>
      <c r="AM8" s="164"/>
      <c r="AN8" s="165"/>
      <c r="AO8" s="203"/>
    </row>
    <row r="9" spans="1:41" s="9" customFormat="1" ht="21.75" customHeight="1" thickBot="1">
      <c r="A9" s="283"/>
      <c r="B9" s="284"/>
      <c r="C9" s="109" t="s">
        <v>52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76">
        <v>4</v>
      </c>
      <c r="O9" s="176"/>
      <c r="P9" s="176"/>
      <c r="Q9" s="51">
        <v>87</v>
      </c>
      <c r="R9" s="51"/>
      <c r="S9" s="51"/>
      <c r="T9" s="214">
        <v>1815</v>
      </c>
      <c r="U9" s="214"/>
      <c r="V9" s="215"/>
      <c r="W9" s="175" t="s">
        <v>7</v>
      </c>
      <c r="X9" s="176"/>
      <c r="Y9" s="176"/>
      <c r="Z9" s="51" t="s">
        <v>7</v>
      </c>
      <c r="AA9" s="51"/>
      <c r="AB9" s="181"/>
      <c r="AC9" s="236">
        <v>2</v>
      </c>
      <c r="AD9" s="176"/>
      <c r="AE9" s="176"/>
      <c r="AF9" s="51">
        <v>5</v>
      </c>
      <c r="AG9" s="51"/>
      <c r="AH9" s="51"/>
      <c r="AI9" s="226">
        <v>5</v>
      </c>
      <c r="AJ9" s="227"/>
      <c r="AK9" s="227"/>
      <c r="AL9" s="162">
        <f>AI9/AF9</f>
        <v>1</v>
      </c>
      <c r="AM9" s="162"/>
      <c r="AN9" s="163"/>
      <c r="AO9" s="203"/>
    </row>
    <row r="10" spans="3:41" s="10" customFormat="1" ht="24.75" customHeight="1" thickBot="1" thickTop="1">
      <c r="C10" s="192" t="s">
        <v>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219">
        <f>SUM(N7:P9)</f>
        <v>13</v>
      </c>
      <c r="O10" s="220"/>
      <c r="P10" s="221"/>
      <c r="Q10" s="216">
        <f>SUM(Q7:S9)</f>
        <v>4198</v>
      </c>
      <c r="R10" s="217"/>
      <c r="S10" s="142"/>
      <c r="T10" s="216">
        <f>SUM(T6:V9)</f>
        <v>304988</v>
      </c>
      <c r="U10" s="217"/>
      <c r="V10" s="218"/>
      <c r="W10" s="177">
        <f>SUM(W7:Y9)</f>
        <v>3</v>
      </c>
      <c r="X10" s="178"/>
      <c r="Y10" s="179"/>
      <c r="Z10" s="200">
        <f>SUM(Z7:AB9)</f>
        <v>1575</v>
      </c>
      <c r="AA10" s="201"/>
      <c r="AB10" s="202"/>
      <c r="AC10" s="237">
        <f>SUM(AC7:AE9)</f>
        <v>23</v>
      </c>
      <c r="AD10" s="178"/>
      <c r="AE10" s="238"/>
      <c r="AF10" s="200">
        <f>SUM(AF7:AH9)</f>
        <v>18396</v>
      </c>
      <c r="AG10" s="201"/>
      <c r="AH10" s="202"/>
      <c r="AI10" s="246">
        <f>SUM(AI7:AK9)</f>
        <v>17896</v>
      </c>
      <c r="AJ10" s="247"/>
      <c r="AK10" s="247"/>
      <c r="AL10" s="241">
        <f>AI10/AF10</f>
        <v>0.9728201782996303</v>
      </c>
      <c r="AM10" s="241"/>
      <c r="AN10" s="242"/>
      <c r="AO10" s="204"/>
    </row>
    <row r="11" spans="2:41" s="9" customFormat="1" ht="21" customHeight="1" thickTop="1">
      <c r="B11" s="34" t="s">
        <v>8</v>
      </c>
      <c r="C11" s="33" t="s">
        <v>41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9"/>
      <c r="O11" s="29"/>
      <c r="P11" s="29"/>
      <c r="Q11" s="29"/>
      <c r="R11" s="29"/>
      <c r="S11" s="29"/>
      <c r="T11" s="22"/>
      <c r="U11" s="13"/>
      <c r="V11" s="13"/>
      <c r="W11" s="13"/>
      <c r="X11" s="13"/>
      <c r="Y11" s="13"/>
      <c r="Z11" s="13"/>
      <c r="AA11" s="13"/>
      <c r="AB11" s="1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1"/>
      <c r="AO11" s="18"/>
    </row>
    <row r="12" spans="2:41" s="9" customFormat="1" ht="27" customHeight="1">
      <c r="B12"/>
      <c r="C12" s="35" t="s">
        <v>48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18"/>
    </row>
    <row r="13" spans="14:41" s="9" customFormat="1" ht="30" customHeight="1">
      <c r="N13" s="21"/>
      <c r="O13" s="21"/>
      <c r="P13" s="21"/>
      <c r="Q13" s="21"/>
      <c r="R13" s="21"/>
      <c r="S13" s="21"/>
      <c r="T13" s="2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7"/>
    </row>
    <row r="14" spans="1:46" s="14" customFormat="1" ht="30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132" t="s">
        <v>47</v>
      </c>
      <c r="AQ14" s="132"/>
      <c r="AR14" s="132"/>
      <c r="AS14" s="132"/>
      <c r="AT14" s="132"/>
    </row>
    <row r="15" spans="2:41" s="9" customFormat="1" ht="27.75" customHeight="1">
      <c r="B15" s="190"/>
      <c r="C15" s="191" t="s">
        <v>6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71" t="s">
        <v>44</v>
      </c>
      <c r="O15" s="171"/>
      <c r="P15" s="171"/>
      <c r="Q15" s="171"/>
      <c r="R15" s="171"/>
      <c r="S15" s="189"/>
      <c r="T15" s="211" t="s">
        <v>45</v>
      </c>
      <c r="U15" s="212"/>
      <c r="V15" s="212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204">
        <v>2</v>
      </c>
    </row>
    <row r="16" spans="2:41" s="9" customFormat="1" ht="22.5" customHeight="1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71"/>
      <c r="O16" s="171"/>
      <c r="P16" s="171"/>
      <c r="Q16" s="171"/>
      <c r="R16" s="171"/>
      <c r="S16" s="189"/>
      <c r="T16" s="230" t="s">
        <v>40</v>
      </c>
      <c r="U16" s="231"/>
      <c r="V16" s="232"/>
      <c r="W16" s="252" t="s">
        <v>27</v>
      </c>
      <c r="X16" s="252"/>
      <c r="Y16" s="252"/>
      <c r="Z16" s="252"/>
      <c r="AA16" s="252"/>
      <c r="AB16" s="253"/>
      <c r="AC16" s="239" t="s">
        <v>29</v>
      </c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04"/>
    </row>
    <row r="17" spans="2:45" s="9" customFormat="1" ht="24.75" customHeight="1"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213" t="s">
        <v>10</v>
      </c>
      <c r="O17" s="213"/>
      <c r="P17" s="213"/>
      <c r="Q17" s="213" t="s">
        <v>15</v>
      </c>
      <c r="R17" s="213"/>
      <c r="S17" s="229"/>
      <c r="T17" s="233"/>
      <c r="U17" s="234"/>
      <c r="V17" s="235"/>
      <c r="W17" s="243" t="s">
        <v>16</v>
      </c>
      <c r="X17" s="213"/>
      <c r="Y17" s="213"/>
      <c r="Z17" s="213" t="s">
        <v>15</v>
      </c>
      <c r="AA17" s="213"/>
      <c r="AB17" s="229"/>
      <c r="AC17" s="243" t="s">
        <v>16</v>
      </c>
      <c r="AD17" s="213"/>
      <c r="AE17" s="213"/>
      <c r="AF17" s="213" t="s">
        <v>15</v>
      </c>
      <c r="AG17" s="213"/>
      <c r="AH17" s="213"/>
      <c r="AI17" s="213" t="s">
        <v>0</v>
      </c>
      <c r="AJ17" s="213"/>
      <c r="AK17" s="213"/>
      <c r="AL17" s="213"/>
      <c r="AM17" s="213"/>
      <c r="AN17" s="213"/>
      <c r="AO17" s="204"/>
      <c r="AQ17" s="30" t="s">
        <v>19</v>
      </c>
      <c r="AR17" s="30" t="s">
        <v>20</v>
      </c>
      <c r="AS17" s="30" t="s">
        <v>21</v>
      </c>
    </row>
    <row r="18" spans="1:45" s="9" customFormat="1" ht="24.75" customHeight="1">
      <c r="A18" s="124" t="s">
        <v>5</v>
      </c>
      <c r="B18" s="125"/>
      <c r="C18" s="86" t="s">
        <v>53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145">
        <v>495</v>
      </c>
      <c r="O18" s="145"/>
      <c r="P18" s="145"/>
      <c r="Q18" s="145">
        <v>6214</v>
      </c>
      <c r="R18" s="145"/>
      <c r="S18" s="146"/>
      <c r="T18" s="245">
        <v>172320</v>
      </c>
      <c r="U18" s="145"/>
      <c r="V18" s="146"/>
      <c r="W18" s="151">
        <v>12</v>
      </c>
      <c r="X18" s="145"/>
      <c r="Y18" s="145"/>
      <c r="Z18" s="145">
        <v>464</v>
      </c>
      <c r="AA18" s="145"/>
      <c r="AB18" s="146"/>
      <c r="AC18" s="151">
        <v>511</v>
      </c>
      <c r="AD18" s="145"/>
      <c r="AE18" s="145"/>
      <c r="AF18" s="145">
        <v>4935</v>
      </c>
      <c r="AG18" s="145"/>
      <c r="AH18" s="145"/>
      <c r="AI18" s="205">
        <v>4750</v>
      </c>
      <c r="AJ18" s="206"/>
      <c r="AK18" s="206"/>
      <c r="AL18" s="149">
        <f>AI18/AF18</f>
        <v>0.9625126646403243</v>
      </c>
      <c r="AM18" s="149"/>
      <c r="AN18" s="150"/>
      <c r="AO18" s="204"/>
      <c r="AQ18" s="32">
        <v>4935</v>
      </c>
      <c r="AR18" s="32">
        <v>4750</v>
      </c>
      <c r="AS18" s="31">
        <f>AR18/AQ18</f>
        <v>0.9625126646403243</v>
      </c>
    </row>
    <row r="19" spans="1:45" s="9" customFormat="1" ht="24.75" customHeight="1">
      <c r="A19" s="126"/>
      <c r="B19" s="127"/>
      <c r="C19" s="87" t="s">
        <v>54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145">
        <v>3430</v>
      </c>
      <c r="O19" s="145"/>
      <c r="P19" s="145"/>
      <c r="Q19" s="145">
        <v>36178</v>
      </c>
      <c r="R19" s="145"/>
      <c r="S19" s="146"/>
      <c r="T19" s="245">
        <v>130746</v>
      </c>
      <c r="U19" s="145"/>
      <c r="V19" s="146"/>
      <c r="W19" s="248"/>
      <c r="X19" s="248"/>
      <c r="Y19" s="248"/>
      <c r="Z19" s="248"/>
      <c r="AA19" s="248"/>
      <c r="AB19" s="249"/>
      <c r="AC19" s="151">
        <v>3324</v>
      </c>
      <c r="AD19" s="145"/>
      <c r="AE19" s="145"/>
      <c r="AF19" s="145">
        <v>33870</v>
      </c>
      <c r="AG19" s="145"/>
      <c r="AH19" s="145"/>
      <c r="AI19" s="205">
        <v>32611</v>
      </c>
      <c r="AJ19" s="206"/>
      <c r="AK19" s="206"/>
      <c r="AL19" s="149">
        <f>AI19/AF19</f>
        <v>0.9628284617655742</v>
      </c>
      <c r="AM19" s="149"/>
      <c r="AN19" s="150"/>
      <c r="AO19" s="204"/>
      <c r="AQ19" s="32">
        <v>33870</v>
      </c>
      <c r="AR19" s="32">
        <v>32611</v>
      </c>
      <c r="AS19" s="31">
        <f>AR19/AQ19</f>
        <v>0.9628284617655742</v>
      </c>
    </row>
    <row r="20" spans="1:45" s="9" customFormat="1" ht="24.75" customHeight="1" thickBot="1">
      <c r="A20" s="128"/>
      <c r="B20" s="129"/>
      <c r="C20" s="87" t="s">
        <v>52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9">
        <v>4</v>
      </c>
      <c r="O20" s="89"/>
      <c r="P20" s="89"/>
      <c r="Q20" s="89">
        <v>51</v>
      </c>
      <c r="R20" s="89"/>
      <c r="S20" s="135"/>
      <c r="T20" s="250">
        <v>1272</v>
      </c>
      <c r="U20" s="89"/>
      <c r="V20" s="135"/>
      <c r="W20" s="140" t="s">
        <v>7</v>
      </c>
      <c r="X20" s="89"/>
      <c r="Y20" s="89"/>
      <c r="Z20" s="89" t="s">
        <v>7</v>
      </c>
      <c r="AA20" s="89"/>
      <c r="AB20" s="135"/>
      <c r="AC20" s="140">
        <v>3</v>
      </c>
      <c r="AD20" s="89"/>
      <c r="AE20" s="89"/>
      <c r="AF20" s="89">
        <v>35</v>
      </c>
      <c r="AG20" s="89"/>
      <c r="AH20" s="89"/>
      <c r="AI20" s="207">
        <v>35</v>
      </c>
      <c r="AJ20" s="208"/>
      <c r="AK20" s="208"/>
      <c r="AL20" s="152">
        <f>AI20/AF20</f>
        <v>1</v>
      </c>
      <c r="AM20" s="152"/>
      <c r="AN20" s="153"/>
      <c r="AO20" s="204"/>
      <c r="AQ20" s="32">
        <v>35</v>
      </c>
      <c r="AR20" s="32">
        <v>35</v>
      </c>
      <c r="AS20" s="31">
        <f>AR20/AQ20</f>
        <v>1</v>
      </c>
    </row>
    <row r="21" spans="3:45" s="10" customFormat="1" ht="24.75" customHeight="1" thickBot="1" thickTop="1">
      <c r="C21" s="93" t="s">
        <v>2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137">
        <f>SUM(N18:P20)</f>
        <v>3929</v>
      </c>
      <c r="O21" s="137"/>
      <c r="P21" s="137"/>
      <c r="Q21" s="137">
        <f>SUM(Q18:S20)</f>
        <v>42443</v>
      </c>
      <c r="R21" s="137"/>
      <c r="S21" s="244"/>
      <c r="T21" s="251">
        <f>SUM(T18:V20)</f>
        <v>304338</v>
      </c>
      <c r="U21" s="137"/>
      <c r="V21" s="244"/>
      <c r="W21" s="142">
        <f>SUM(W18:Y20)</f>
        <v>12</v>
      </c>
      <c r="X21" s="137"/>
      <c r="Y21" s="137"/>
      <c r="Z21" s="137">
        <f>SUM(Z18:AB20)</f>
        <v>464</v>
      </c>
      <c r="AA21" s="137"/>
      <c r="AB21" s="244"/>
      <c r="AC21" s="142">
        <f>SUM(AC18:AE20)</f>
        <v>3838</v>
      </c>
      <c r="AD21" s="137"/>
      <c r="AE21" s="137"/>
      <c r="AF21" s="137">
        <f>SUM(AF18:AH20)</f>
        <v>38840</v>
      </c>
      <c r="AG21" s="137"/>
      <c r="AH21" s="137"/>
      <c r="AI21" s="209">
        <f>SUM(AI18:AK20)</f>
        <v>37396</v>
      </c>
      <c r="AJ21" s="210"/>
      <c r="AK21" s="210"/>
      <c r="AL21" s="156">
        <f>AI21/AF21</f>
        <v>0.962821833161689</v>
      </c>
      <c r="AM21" s="156"/>
      <c r="AN21" s="157"/>
      <c r="AO21" s="204"/>
      <c r="AQ21" s="32">
        <f>SUM(AQ18:AQ20)</f>
        <v>38840</v>
      </c>
      <c r="AR21" s="32">
        <f>SUM(AR18:AR20)</f>
        <v>37396</v>
      </c>
      <c r="AS21" s="31">
        <f>AR21/AQ21</f>
        <v>0.962821833161689</v>
      </c>
    </row>
    <row r="22" spans="2:43" s="9" customFormat="1" ht="21" customHeight="1" thickTop="1">
      <c r="B22" s="24"/>
      <c r="C22" s="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5"/>
      <c r="O22" s="5"/>
      <c r="P22" s="5"/>
      <c r="Q22" s="5"/>
      <c r="R22" s="5"/>
      <c r="S22" s="5"/>
      <c r="T22" s="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17"/>
      <c r="AQ22" s="9" t="s">
        <v>13</v>
      </c>
    </row>
    <row r="23" spans="2:41" s="9" customFormat="1" ht="30" customHeight="1">
      <c r="B23" s="24"/>
      <c r="C23" s="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5"/>
      <c r="O23" s="5"/>
      <c r="P23" s="5"/>
      <c r="Q23" s="5"/>
      <c r="R23" s="5"/>
      <c r="S23" s="5"/>
      <c r="T23" s="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17"/>
    </row>
    <row r="24" spans="2:41" s="9" customFormat="1" ht="30" customHeight="1">
      <c r="B24" s="24"/>
      <c r="C24" s="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5"/>
      <c r="O24" s="5"/>
      <c r="P24" s="5"/>
      <c r="Q24" s="5"/>
      <c r="R24" s="5"/>
      <c r="S24" s="5"/>
      <c r="T24" s="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17"/>
    </row>
    <row r="25" spans="2:42" s="3" customFormat="1" ht="27.75" customHeight="1">
      <c r="B25" s="222"/>
      <c r="C25" s="171" t="s">
        <v>6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69" t="s">
        <v>33</v>
      </c>
      <c r="O25" s="169"/>
      <c r="P25" s="254"/>
      <c r="Q25" s="170" t="s">
        <v>37</v>
      </c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204">
        <v>3</v>
      </c>
      <c r="AP25" s="2"/>
    </row>
    <row r="26" spans="2:42" s="3" customFormat="1" ht="21.75" customHeight="1">
      <c r="B26" s="222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69"/>
      <c r="O26" s="169"/>
      <c r="P26" s="254"/>
      <c r="Q26" s="255" t="s">
        <v>30</v>
      </c>
      <c r="R26" s="169"/>
      <c r="S26" s="169"/>
      <c r="T26" s="169"/>
      <c r="U26" s="169"/>
      <c r="V26" s="169"/>
      <c r="W26" s="169"/>
      <c r="X26" s="169"/>
      <c r="Y26" s="169" t="s">
        <v>31</v>
      </c>
      <c r="Z26" s="169"/>
      <c r="AA26" s="169"/>
      <c r="AB26" s="169"/>
      <c r="AC26" s="169"/>
      <c r="AD26" s="169"/>
      <c r="AE26" s="169"/>
      <c r="AF26" s="169"/>
      <c r="AG26" s="169" t="s">
        <v>32</v>
      </c>
      <c r="AH26" s="169"/>
      <c r="AI26" s="169"/>
      <c r="AJ26" s="169"/>
      <c r="AK26" s="169"/>
      <c r="AL26" s="169"/>
      <c r="AM26" s="169"/>
      <c r="AN26" s="169"/>
      <c r="AO26" s="204"/>
      <c r="AP26" s="2"/>
    </row>
    <row r="27" spans="2:42" s="6" customFormat="1" ht="15" customHeight="1">
      <c r="B27" s="223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69"/>
      <c r="O27" s="169"/>
      <c r="P27" s="254"/>
      <c r="Q27" s="256" t="s">
        <v>17</v>
      </c>
      <c r="R27" s="158"/>
      <c r="S27" s="158"/>
      <c r="T27" s="158" t="s">
        <v>1</v>
      </c>
      <c r="U27" s="158"/>
      <c r="V27" s="158"/>
      <c r="W27" s="158"/>
      <c r="X27" s="158"/>
      <c r="Y27" s="158" t="s">
        <v>17</v>
      </c>
      <c r="Z27" s="158"/>
      <c r="AA27" s="158"/>
      <c r="AB27" s="158" t="s">
        <v>1</v>
      </c>
      <c r="AC27" s="158"/>
      <c r="AD27" s="158"/>
      <c r="AE27" s="158"/>
      <c r="AF27" s="158"/>
      <c r="AG27" s="158" t="s">
        <v>17</v>
      </c>
      <c r="AH27" s="158"/>
      <c r="AI27" s="158"/>
      <c r="AJ27" s="158" t="s">
        <v>1</v>
      </c>
      <c r="AK27" s="158"/>
      <c r="AL27" s="158"/>
      <c r="AM27" s="158"/>
      <c r="AN27" s="158"/>
      <c r="AO27" s="204"/>
      <c r="AP27" s="7"/>
    </row>
    <row r="28" spans="1:42" s="9" customFormat="1" ht="21.75" customHeight="1">
      <c r="A28" s="121" t="s">
        <v>3</v>
      </c>
      <c r="B28" s="121"/>
      <c r="C28" s="109" t="s">
        <v>50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78">
        <v>821</v>
      </c>
      <c r="O28" s="78"/>
      <c r="P28" s="180"/>
      <c r="Q28" s="259">
        <v>821</v>
      </c>
      <c r="R28" s="78"/>
      <c r="S28" s="78"/>
      <c r="T28" s="266">
        <v>9</v>
      </c>
      <c r="U28" s="267"/>
      <c r="V28" s="164">
        <f>IF(T28&gt;0,T28/Q28,"(0,0%)")</f>
        <v>0.010962241169305725</v>
      </c>
      <c r="W28" s="164"/>
      <c r="X28" s="165"/>
      <c r="Y28" s="78" t="s">
        <v>7</v>
      </c>
      <c r="Z28" s="78"/>
      <c r="AA28" s="78"/>
      <c r="AB28" s="224" t="s">
        <v>7</v>
      </c>
      <c r="AC28" s="225"/>
      <c r="AD28" s="164">
        <v>0</v>
      </c>
      <c r="AE28" s="164"/>
      <c r="AF28" s="165"/>
      <c r="AG28" s="78" t="s">
        <v>7</v>
      </c>
      <c r="AH28" s="78"/>
      <c r="AI28" s="78"/>
      <c r="AJ28" s="224" t="s">
        <v>7</v>
      </c>
      <c r="AK28" s="225"/>
      <c r="AL28" s="162">
        <v>0</v>
      </c>
      <c r="AM28" s="162"/>
      <c r="AN28" s="163"/>
      <c r="AO28" s="204"/>
      <c r="AP28" s="11"/>
    </row>
    <row r="29" spans="1:42" s="9" customFormat="1" ht="21.75" customHeight="1">
      <c r="A29" s="121"/>
      <c r="B29" s="121"/>
      <c r="C29" s="109" t="s">
        <v>51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78">
        <v>4239</v>
      </c>
      <c r="O29" s="78"/>
      <c r="P29" s="180"/>
      <c r="Q29" s="259">
        <v>3654</v>
      </c>
      <c r="R29" s="78"/>
      <c r="S29" s="78"/>
      <c r="T29" s="266">
        <v>568</v>
      </c>
      <c r="U29" s="267"/>
      <c r="V29" s="164">
        <f>IF(T29&gt;0,T29/Q29,"(0,0%)")</f>
        <v>0.15544608648056923</v>
      </c>
      <c r="W29" s="164"/>
      <c r="X29" s="165"/>
      <c r="Y29" s="78">
        <v>39</v>
      </c>
      <c r="Z29" s="78"/>
      <c r="AA29" s="78"/>
      <c r="AB29" s="224">
        <v>2</v>
      </c>
      <c r="AC29" s="225"/>
      <c r="AD29" s="164">
        <f>IF(AB29&gt;0,AB29/Y29,"(0,0%)")</f>
        <v>0.05128205128205128</v>
      </c>
      <c r="AE29" s="164"/>
      <c r="AF29" s="165"/>
      <c r="AG29" s="78">
        <v>156</v>
      </c>
      <c r="AH29" s="78"/>
      <c r="AI29" s="78"/>
      <c r="AJ29" s="224">
        <v>7</v>
      </c>
      <c r="AK29" s="225"/>
      <c r="AL29" s="164">
        <f>IF(AJ29&gt;0,AJ29/AG29,"(0,0%)")</f>
        <v>0.04487179487179487</v>
      </c>
      <c r="AM29" s="164"/>
      <c r="AN29" s="165"/>
      <c r="AO29" s="204"/>
      <c r="AP29" s="11"/>
    </row>
    <row r="30" spans="1:42" s="9" customFormat="1" ht="21.75" customHeight="1" thickBot="1">
      <c r="A30" s="121"/>
      <c r="B30" s="121"/>
      <c r="C30" s="109" t="s">
        <v>52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51">
        <v>4</v>
      </c>
      <c r="O30" s="51"/>
      <c r="P30" s="181"/>
      <c r="Q30" s="159">
        <v>4</v>
      </c>
      <c r="R30" s="51"/>
      <c r="S30" s="51"/>
      <c r="T30" s="262">
        <v>2</v>
      </c>
      <c r="U30" s="263"/>
      <c r="V30" s="162">
        <f>IF(T30&gt;0,T30/Q30,"(0,0%)")</f>
        <v>0.5</v>
      </c>
      <c r="W30" s="162"/>
      <c r="X30" s="163"/>
      <c r="Y30" s="51" t="s">
        <v>7</v>
      </c>
      <c r="Z30" s="51"/>
      <c r="AA30" s="51"/>
      <c r="AB30" s="226" t="s">
        <v>7</v>
      </c>
      <c r="AC30" s="227"/>
      <c r="AD30" s="162">
        <v>0</v>
      </c>
      <c r="AE30" s="162"/>
      <c r="AF30" s="163"/>
      <c r="AG30" s="51" t="s">
        <v>7</v>
      </c>
      <c r="AH30" s="51"/>
      <c r="AI30" s="51"/>
      <c r="AJ30" s="226" t="s">
        <v>7</v>
      </c>
      <c r="AK30" s="227"/>
      <c r="AL30" s="162">
        <v>0</v>
      </c>
      <c r="AM30" s="162"/>
      <c r="AN30" s="163"/>
      <c r="AO30" s="204"/>
      <c r="AP30" s="11"/>
    </row>
    <row r="31" spans="1:42" s="9" customFormat="1" ht="19.5" customHeight="1" thickBot="1" thickTop="1">
      <c r="A31" s="121"/>
      <c r="B31" s="121"/>
      <c r="C31" s="117" t="s">
        <v>23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47">
        <f>SUM(N28:P30)</f>
        <v>5064</v>
      </c>
      <c r="O31" s="47"/>
      <c r="P31" s="143"/>
      <c r="Q31" s="160">
        <f>SUM(Q28:S30)</f>
        <v>4479</v>
      </c>
      <c r="R31" s="47"/>
      <c r="S31" s="47"/>
      <c r="T31" s="264">
        <f>SUM(T28:U30)</f>
        <v>579</v>
      </c>
      <c r="U31" s="265"/>
      <c r="V31" s="166">
        <f aca="true" t="shared" si="0" ref="V31:V36">T31/Q31</f>
        <v>0.12926992632283993</v>
      </c>
      <c r="W31" s="166"/>
      <c r="X31" s="167"/>
      <c r="Y31" s="47">
        <f>SUM(Y28:AA30)</f>
        <v>39</v>
      </c>
      <c r="Z31" s="47"/>
      <c r="AA31" s="47"/>
      <c r="AB31" s="257">
        <f>SUM(AB28:AC30)</f>
        <v>2</v>
      </c>
      <c r="AC31" s="258"/>
      <c r="AD31" s="166">
        <f>AB31/Y31</f>
        <v>0.05128205128205128</v>
      </c>
      <c r="AE31" s="166"/>
      <c r="AF31" s="167"/>
      <c r="AG31" s="47">
        <f>SUM(AG28:AI30)</f>
        <v>156</v>
      </c>
      <c r="AH31" s="47"/>
      <c r="AI31" s="47"/>
      <c r="AJ31" s="257">
        <f>SUM(AJ28:AK30)</f>
        <v>7</v>
      </c>
      <c r="AK31" s="258"/>
      <c r="AL31" s="166">
        <f>AJ31/AG31</f>
        <v>0.04487179487179487</v>
      </c>
      <c r="AM31" s="166"/>
      <c r="AN31" s="167"/>
      <c r="AO31" s="204"/>
      <c r="AP31" s="11"/>
    </row>
    <row r="32" spans="1:42" s="9" customFormat="1" ht="21.75" customHeight="1" thickTop="1">
      <c r="A32" s="122" t="s">
        <v>5</v>
      </c>
      <c r="B32" s="122"/>
      <c r="C32" s="86" t="s">
        <v>55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49">
        <v>3461</v>
      </c>
      <c r="O32" s="49"/>
      <c r="P32" s="144"/>
      <c r="Q32" s="161">
        <v>3323</v>
      </c>
      <c r="R32" s="49"/>
      <c r="S32" s="49"/>
      <c r="T32" s="268">
        <v>908</v>
      </c>
      <c r="U32" s="269"/>
      <c r="V32" s="147">
        <f t="shared" si="0"/>
        <v>0.27324706590430337</v>
      </c>
      <c r="W32" s="147"/>
      <c r="X32" s="148"/>
      <c r="Y32" s="49">
        <v>39</v>
      </c>
      <c r="Z32" s="49"/>
      <c r="AA32" s="49"/>
      <c r="AB32" s="270">
        <v>5</v>
      </c>
      <c r="AC32" s="271"/>
      <c r="AD32" s="147">
        <f>AB32/Y32</f>
        <v>0.1282051282051282</v>
      </c>
      <c r="AE32" s="147"/>
      <c r="AF32" s="148"/>
      <c r="AG32" s="49">
        <v>341</v>
      </c>
      <c r="AH32" s="49"/>
      <c r="AI32" s="49"/>
      <c r="AJ32" s="270">
        <v>38</v>
      </c>
      <c r="AK32" s="271"/>
      <c r="AL32" s="147">
        <f>AJ32/AG32</f>
        <v>0.11143695014662756</v>
      </c>
      <c r="AM32" s="147"/>
      <c r="AN32" s="148"/>
      <c r="AO32" s="204"/>
      <c r="AP32" s="11"/>
    </row>
    <row r="33" spans="1:42" s="9" customFormat="1" ht="21.75" customHeight="1">
      <c r="A33" s="122"/>
      <c r="B33" s="122"/>
      <c r="C33" s="87" t="s">
        <v>54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45">
        <v>636</v>
      </c>
      <c r="O33" s="145"/>
      <c r="P33" s="146"/>
      <c r="Q33" s="151">
        <v>636</v>
      </c>
      <c r="R33" s="145"/>
      <c r="S33" s="145"/>
      <c r="T33" s="205">
        <v>128</v>
      </c>
      <c r="U33" s="206"/>
      <c r="V33" s="149">
        <f t="shared" si="0"/>
        <v>0.20125786163522014</v>
      </c>
      <c r="W33" s="149"/>
      <c r="X33" s="150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04"/>
      <c r="AP33" s="11"/>
    </row>
    <row r="34" spans="1:42" s="9" customFormat="1" ht="21.75" customHeight="1" thickBot="1">
      <c r="A34" s="122"/>
      <c r="B34" s="122"/>
      <c r="C34" s="87" t="s">
        <v>52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9">
        <v>9</v>
      </c>
      <c r="O34" s="89"/>
      <c r="P34" s="135"/>
      <c r="Q34" s="140">
        <v>9</v>
      </c>
      <c r="R34" s="89"/>
      <c r="S34" s="89"/>
      <c r="T34" s="207">
        <v>2</v>
      </c>
      <c r="U34" s="208"/>
      <c r="V34" s="152">
        <f t="shared" si="0"/>
        <v>0.2222222222222222</v>
      </c>
      <c r="W34" s="152"/>
      <c r="X34" s="153"/>
      <c r="Y34" s="89" t="s">
        <v>7</v>
      </c>
      <c r="Z34" s="89"/>
      <c r="AA34" s="89"/>
      <c r="AB34" s="272" t="s">
        <v>7</v>
      </c>
      <c r="AC34" s="273"/>
      <c r="AD34" s="152">
        <v>0</v>
      </c>
      <c r="AE34" s="152"/>
      <c r="AF34" s="153"/>
      <c r="AG34" s="89" t="s">
        <v>7</v>
      </c>
      <c r="AH34" s="89"/>
      <c r="AI34" s="89"/>
      <c r="AJ34" s="272" t="s">
        <v>7</v>
      </c>
      <c r="AK34" s="273"/>
      <c r="AL34" s="152">
        <v>0</v>
      </c>
      <c r="AM34" s="152"/>
      <c r="AN34" s="153"/>
      <c r="AO34" s="204"/>
      <c r="AP34" s="11"/>
    </row>
    <row r="35" spans="1:42" s="9" customFormat="1" ht="19.5" customHeight="1" thickBot="1" thickTop="1">
      <c r="A35" s="122"/>
      <c r="B35" s="122"/>
      <c r="C35" s="88" t="s">
        <v>24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69">
        <f>SUM(N32:P34)</f>
        <v>4106</v>
      </c>
      <c r="O35" s="69"/>
      <c r="P35" s="136"/>
      <c r="Q35" s="141">
        <f>SUM(Q32:S34)</f>
        <v>3968</v>
      </c>
      <c r="R35" s="69"/>
      <c r="S35" s="69"/>
      <c r="T35" s="260">
        <f>SUM(T32:U34)</f>
        <v>1038</v>
      </c>
      <c r="U35" s="261"/>
      <c r="V35" s="154">
        <f t="shared" si="0"/>
        <v>0.2615927419354839</v>
      </c>
      <c r="W35" s="154"/>
      <c r="X35" s="155"/>
      <c r="Y35" s="69">
        <f>SUM(Y32:AA34)</f>
        <v>39</v>
      </c>
      <c r="Z35" s="69"/>
      <c r="AA35" s="69"/>
      <c r="AB35" s="274">
        <f>SUM(AB32,AB33:AC33,AB34)</f>
        <v>5</v>
      </c>
      <c r="AC35" s="275"/>
      <c r="AD35" s="154">
        <f>AB35/Y35</f>
        <v>0.1282051282051282</v>
      </c>
      <c r="AE35" s="154"/>
      <c r="AF35" s="155"/>
      <c r="AG35" s="69">
        <f>SUM(AG32:AI34)</f>
        <v>341</v>
      </c>
      <c r="AH35" s="69"/>
      <c r="AI35" s="69"/>
      <c r="AJ35" s="274">
        <f>SUM(AJ32,AJ33:AK33,AJ34)</f>
        <v>38</v>
      </c>
      <c r="AK35" s="275"/>
      <c r="AL35" s="154">
        <f>AJ35/AG35</f>
        <v>0.11143695014662756</v>
      </c>
      <c r="AM35" s="154"/>
      <c r="AN35" s="155"/>
      <c r="AO35" s="204"/>
      <c r="AP35" s="11"/>
    </row>
    <row r="36" spans="3:42" s="10" customFormat="1" ht="24.75" customHeight="1" thickBot="1" thickTop="1">
      <c r="C36" s="93" t="s">
        <v>18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37">
        <f>SUM(N35,N31)</f>
        <v>9170</v>
      </c>
      <c r="O36" s="138"/>
      <c r="P36" s="139"/>
      <c r="Q36" s="142">
        <f>SUM(Q31,Q35)</f>
        <v>8447</v>
      </c>
      <c r="R36" s="137"/>
      <c r="S36" s="137"/>
      <c r="T36" s="209">
        <f>SUM(T35,T31)</f>
        <v>1617</v>
      </c>
      <c r="U36" s="210"/>
      <c r="V36" s="156">
        <f t="shared" si="0"/>
        <v>0.19142890967207293</v>
      </c>
      <c r="W36" s="156"/>
      <c r="X36" s="157"/>
      <c r="Y36" s="137">
        <f>SUM(Y35,Y31)</f>
        <v>78</v>
      </c>
      <c r="Z36" s="137"/>
      <c r="AA36" s="137"/>
      <c r="AB36" s="276">
        <f>SUM(AB31,AB35)</f>
        <v>7</v>
      </c>
      <c r="AC36" s="277"/>
      <c r="AD36" s="156">
        <f>AB36/Y36</f>
        <v>0.08974358974358974</v>
      </c>
      <c r="AE36" s="156"/>
      <c r="AF36" s="157"/>
      <c r="AG36" s="137">
        <f>SUM(AG35,AG31)</f>
        <v>497</v>
      </c>
      <c r="AH36" s="137"/>
      <c r="AI36" s="137"/>
      <c r="AJ36" s="276">
        <f>SUM(AJ35,AJ31)</f>
        <v>45</v>
      </c>
      <c r="AK36" s="277"/>
      <c r="AL36" s="156">
        <f>AJ36/AG36</f>
        <v>0.09054325955734406</v>
      </c>
      <c r="AM36" s="156"/>
      <c r="AN36" s="157"/>
      <c r="AO36" s="204"/>
      <c r="AP36" s="12"/>
    </row>
    <row r="37" spans="2:41" s="9" customFormat="1" ht="21" customHeight="1" thickTop="1">
      <c r="B37" s="34" t="s">
        <v>8</v>
      </c>
      <c r="C37" s="33" t="s">
        <v>46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9"/>
      <c r="O37" s="29"/>
      <c r="P37" s="29"/>
      <c r="Q37" s="29"/>
      <c r="R37" s="29"/>
      <c r="S37" s="29"/>
      <c r="T37" s="22"/>
      <c r="U37" s="13"/>
      <c r="V37" s="13"/>
      <c r="W37" s="13"/>
      <c r="X37" s="13"/>
      <c r="Y37" s="13"/>
      <c r="Z37" s="13"/>
      <c r="AA37" s="13"/>
      <c r="AB37" s="11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1"/>
      <c r="AO37" s="18"/>
    </row>
    <row r="38" spans="2:41" s="9" customFormat="1" ht="27" customHeight="1">
      <c r="B38"/>
      <c r="C38" s="110" t="s">
        <v>38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8"/>
    </row>
    <row r="39" spans="2:41" s="9" customFormat="1" ht="30" customHeight="1">
      <c r="B39"/>
      <c r="C39"/>
      <c r="D39"/>
      <c r="E39"/>
      <c r="F39"/>
      <c r="G39"/>
      <c r="H39"/>
      <c r="I39"/>
      <c r="J39"/>
      <c r="K39"/>
      <c r="L39"/>
      <c r="M39"/>
      <c r="N39" s="23"/>
      <c r="O39" s="23"/>
      <c r="P39" s="23"/>
      <c r="Q39" s="23"/>
      <c r="R39" s="23"/>
      <c r="S39" s="23"/>
      <c r="T39" s="23"/>
      <c r="U39" s="13"/>
      <c r="V39" s="13"/>
      <c r="W39" s="13"/>
      <c r="X39" s="13"/>
      <c r="Y39" s="13"/>
      <c r="Z39" s="13"/>
      <c r="AA39" s="13"/>
      <c r="AB39" s="11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1"/>
      <c r="AO39" s="18"/>
    </row>
    <row r="40" spans="2:41" s="9" customFormat="1" ht="30" customHeight="1">
      <c r="B40"/>
      <c r="C40"/>
      <c r="D40"/>
      <c r="E40"/>
      <c r="F40"/>
      <c r="G40"/>
      <c r="H40"/>
      <c r="I40"/>
      <c r="J40"/>
      <c r="K40"/>
      <c r="L40"/>
      <c r="M40"/>
      <c r="N40" s="23"/>
      <c r="O40" s="23"/>
      <c r="P40" s="23"/>
      <c r="Q40" s="23"/>
      <c r="R40" s="23"/>
      <c r="S40" s="23"/>
      <c r="T40" s="23"/>
      <c r="U40" s="13"/>
      <c r="V40" s="13"/>
      <c r="W40" s="13"/>
      <c r="X40" s="13"/>
      <c r="Y40" s="13"/>
      <c r="Z40" s="13"/>
      <c r="AA40" s="13"/>
      <c r="AB40" s="11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1"/>
      <c r="AO40" s="18"/>
    </row>
    <row r="41" spans="2:41" s="9" customFormat="1" ht="27.75" customHeight="1">
      <c r="B41" s="4"/>
      <c r="D41" s="4"/>
      <c r="E41" s="56" t="s">
        <v>6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 t="s">
        <v>0</v>
      </c>
      <c r="R41" s="56"/>
      <c r="S41" s="56"/>
      <c r="T41" s="56"/>
      <c r="U41" s="56"/>
      <c r="V41" s="118"/>
      <c r="W41" s="55" t="s">
        <v>11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130">
        <v>4</v>
      </c>
      <c r="AN41" s="131"/>
      <c r="AO41" s="168"/>
    </row>
    <row r="42" spans="2:41" s="9" customFormat="1" ht="19.5" customHeight="1">
      <c r="B42" s="4"/>
      <c r="D42" s="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118"/>
      <c r="W42" s="57" t="s">
        <v>34</v>
      </c>
      <c r="X42" s="58"/>
      <c r="Y42" s="58"/>
      <c r="Z42" s="58"/>
      <c r="AA42" s="58"/>
      <c r="AB42" s="58"/>
      <c r="AC42" s="77" t="s">
        <v>35</v>
      </c>
      <c r="AD42" s="77"/>
      <c r="AE42" s="77"/>
      <c r="AF42" s="77"/>
      <c r="AG42" s="77"/>
      <c r="AH42" s="77"/>
      <c r="AI42" s="77"/>
      <c r="AJ42" s="77"/>
      <c r="AK42" s="77"/>
      <c r="AL42" s="77"/>
      <c r="AM42" s="130"/>
      <c r="AN42" s="131"/>
      <c r="AO42" s="168"/>
    </row>
    <row r="43" spans="3:41" s="9" customFormat="1" ht="21.75" customHeight="1">
      <c r="C43" s="111" t="s">
        <v>3</v>
      </c>
      <c r="D43" s="112"/>
      <c r="E43" s="109" t="s">
        <v>50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9">
        <v>5973</v>
      </c>
      <c r="R43" s="119"/>
      <c r="S43" s="119"/>
      <c r="T43" s="119"/>
      <c r="U43" s="119"/>
      <c r="V43" s="120"/>
      <c r="W43" s="59">
        <v>7003</v>
      </c>
      <c r="X43" s="60"/>
      <c r="Y43" s="60"/>
      <c r="Z43" s="60"/>
      <c r="AA43" s="60"/>
      <c r="AB43" s="60"/>
      <c r="AC43" s="78">
        <v>271</v>
      </c>
      <c r="AD43" s="78"/>
      <c r="AE43" s="78"/>
      <c r="AF43" s="78"/>
      <c r="AG43" s="79"/>
      <c r="AH43" s="80">
        <f>AC43/W43</f>
        <v>0.038697700985292016</v>
      </c>
      <c r="AI43" s="81"/>
      <c r="AJ43" s="81"/>
      <c r="AK43" s="81"/>
      <c r="AL43" s="81"/>
      <c r="AM43" s="130"/>
      <c r="AN43" s="131"/>
      <c r="AO43" s="168"/>
    </row>
    <row r="44" spans="3:41" s="9" customFormat="1" ht="21.75" customHeight="1">
      <c r="C44" s="113"/>
      <c r="D44" s="114"/>
      <c r="E44" s="109" t="s">
        <v>51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9">
        <v>11918</v>
      </c>
      <c r="R44" s="119"/>
      <c r="S44" s="119"/>
      <c r="T44" s="119"/>
      <c r="U44" s="119"/>
      <c r="V44" s="120"/>
      <c r="W44" s="59">
        <v>14430</v>
      </c>
      <c r="X44" s="60"/>
      <c r="Y44" s="60"/>
      <c r="Z44" s="60"/>
      <c r="AA44" s="60"/>
      <c r="AB44" s="60"/>
      <c r="AC44" s="78">
        <v>3100</v>
      </c>
      <c r="AD44" s="78"/>
      <c r="AE44" s="78"/>
      <c r="AF44" s="78"/>
      <c r="AG44" s="79"/>
      <c r="AH44" s="80">
        <f>AC44/W44</f>
        <v>0.21483021483021483</v>
      </c>
      <c r="AI44" s="81"/>
      <c r="AJ44" s="81"/>
      <c r="AK44" s="81"/>
      <c r="AL44" s="81"/>
      <c r="AM44" s="130"/>
      <c r="AN44" s="131"/>
      <c r="AO44" s="168"/>
    </row>
    <row r="45" spans="3:41" s="9" customFormat="1" ht="21.75" customHeight="1" thickBot="1">
      <c r="C45" s="113"/>
      <c r="D45" s="114"/>
      <c r="E45" s="109" t="s">
        <v>52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95">
        <v>5</v>
      </c>
      <c r="R45" s="95"/>
      <c r="S45" s="95"/>
      <c r="T45" s="95"/>
      <c r="U45" s="95"/>
      <c r="V45" s="96"/>
      <c r="W45" s="73">
        <v>37</v>
      </c>
      <c r="X45" s="74"/>
      <c r="Y45" s="74"/>
      <c r="Z45" s="74"/>
      <c r="AA45" s="74"/>
      <c r="AB45" s="74"/>
      <c r="AC45" s="51">
        <v>18</v>
      </c>
      <c r="AD45" s="51"/>
      <c r="AE45" s="51"/>
      <c r="AF45" s="51"/>
      <c r="AG45" s="52"/>
      <c r="AH45" s="82">
        <f>AC45/W45</f>
        <v>0.4864864864864865</v>
      </c>
      <c r="AI45" s="83"/>
      <c r="AJ45" s="83"/>
      <c r="AK45" s="83"/>
      <c r="AL45" s="83"/>
      <c r="AM45" s="130"/>
      <c r="AN45" s="131"/>
      <c r="AO45" s="168"/>
    </row>
    <row r="46" spans="3:41" s="9" customFormat="1" ht="19.5" customHeight="1" thickBot="1" thickTop="1">
      <c r="C46" s="115"/>
      <c r="D46" s="116"/>
      <c r="E46" s="117" t="s">
        <v>25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97">
        <f>SUM(Q43:V45)</f>
        <v>17896</v>
      </c>
      <c r="R46" s="97"/>
      <c r="S46" s="97"/>
      <c r="T46" s="97"/>
      <c r="U46" s="97"/>
      <c r="V46" s="98"/>
      <c r="W46" s="75">
        <f>SUM(W43:AB45)</f>
        <v>21470</v>
      </c>
      <c r="X46" s="76"/>
      <c r="Y46" s="76"/>
      <c r="Z46" s="76"/>
      <c r="AA46" s="76"/>
      <c r="AB46" s="76"/>
      <c r="AC46" s="47">
        <f>SUM(AC43:AG45)</f>
        <v>3389</v>
      </c>
      <c r="AD46" s="47"/>
      <c r="AE46" s="47"/>
      <c r="AF46" s="47"/>
      <c r="AG46" s="48"/>
      <c r="AH46" s="53">
        <f>AC46/W46</f>
        <v>0.15784816022356776</v>
      </c>
      <c r="AI46" s="54"/>
      <c r="AJ46" s="54"/>
      <c r="AK46" s="54"/>
      <c r="AL46" s="54"/>
      <c r="AM46" s="130"/>
      <c r="AN46" s="131"/>
      <c r="AO46" s="168"/>
    </row>
    <row r="47" spans="3:41" s="9" customFormat="1" ht="21.75" customHeight="1" thickTop="1">
      <c r="C47" s="124" t="s">
        <v>5</v>
      </c>
      <c r="D47" s="125"/>
      <c r="E47" s="86" t="s">
        <v>56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99">
        <v>4750</v>
      </c>
      <c r="R47" s="99"/>
      <c r="S47" s="99"/>
      <c r="T47" s="99"/>
      <c r="U47" s="99"/>
      <c r="V47" s="100"/>
      <c r="W47" s="91">
        <v>8138</v>
      </c>
      <c r="X47" s="92"/>
      <c r="Y47" s="92"/>
      <c r="Z47" s="92"/>
      <c r="AA47" s="92"/>
      <c r="AB47" s="92"/>
      <c r="AC47" s="49">
        <v>3021</v>
      </c>
      <c r="AD47" s="49"/>
      <c r="AE47" s="49"/>
      <c r="AF47" s="49"/>
      <c r="AG47" s="50"/>
      <c r="AH47" s="84">
        <f>AC47/W47</f>
        <v>0.3712214303268616</v>
      </c>
      <c r="AI47" s="85"/>
      <c r="AJ47" s="85"/>
      <c r="AK47" s="85"/>
      <c r="AL47" s="85"/>
      <c r="AM47" s="130"/>
      <c r="AN47" s="131"/>
      <c r="AO47" s="168"/>
    </row>
    <row r="48" spans="3:41" s="9" customFormat="1" ht="21.75" customHeight="1">
      <c r="C48" s="126"/>
      <c r="D48" s="127"/>
      <c r="E48" s="87" t="s">
        <v>54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101">
        <v>32611</v>
      </c>
      <c r="R48" s="101"/>
      <c r="S48" s="101"/>
      <c r="T48" s="101"/>
      <c r="U48" s="101"/>
      <c r="V48" s="102"/>
      <c r="W48" s="63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130"/>
      <c r="AN48" s="131"/>
      <c r="AO48" s="168"/>
    </row>
    <row r="49" spans="3:41" s="9" customFormat="1" ht="21.75" customHeight="1" thickBot="1">
      <c r="C49" s="126"/>
      <c r="D49" s="127"/>
      <c r="E49" s="87" t="s">
        <v>52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103">
        <v>35</v>
      </c>
      <c r="R49" s="103"/>
      <c r="S49" s="103"/>
      <c r="T49" s="103"/>
      <c r="U49" s="103"/>
      <c r="V49" s="104"/>
      <c r="W49" s="71">
        <v>28</v>
      </c>
      <c r="X49" s="72"/>
      <c r="Y49" s="72"/>
      <c r="Z49" s="72"/>
      <c r="AA49" s="72"/>
      <c r="AB49" s="72"/>
      <c r="AC49" s="89">
        <v>6</v>
      </c>
      <c r="AD49" s="89"/>
      <c r="AE49" s="89"/>
      <c r="AF49" s="89"/>
      <c r="AG49" s="90"/>
      <c r="AH49" s="84">
        <f>AC49/W49</f>
        <v>0.21428571428571427</v>
      </c>
      <c r="AI49" s="85"/>
      <c r="AJ49" s="85"/>
      <c r="AK49" s="85"/>
      <c r="AL49" s="85"/>
      <c r="AM49" s="130"/>
      <c r="AN49" s="131"/>
      <c r="AO49" s="168"/>
    </row>
    <row r="50" spans="3:41" s="9" customFormat="1" ht="19.5" customHeight="1" thickBot="1" thickTop="1">
      <c r="C50" s="128"/>
      <c r="D50" s="129"/>
      <c r="E50" s="88" t="s">
        <v>26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5">
        <f>SUM(Q47:V49)</f>
        <v>37396</v>
      </c>
      <c r="R50" s="105"/>
      <c r="S50" s="105"/>
      <c r="T50" s="105"/>
      <c r="U50" s="105"/>
      <c r="V50" s="106"/>
      <c r="W50" s="133">
        <f>SUM(W47:AB49)</f>
        <v>8166</v>
      </c>
      <c r="X50" s="134"/>
      <c r="Y50" s="134"/>
      <c r="Z50" s="134"/>
      <c r="AA50" s="134"/>
      <c r="AB50" s="134"/>
      <c r="AC50" s="69">
        <f>SUM(AC47:AG49)</f>
        <v>3027</v>
      </c>
      <c r="AD50" s="69"/>
      <c r="AE50" s="69"/>
      <c r="AF50" s="69"/>
      <c r="AG50" s="70"/>
      <c r="AH50" s="45">
        <f>AC50/W50</f>
        <v>0.37068332108743574</v>
      </c>
      <c r="AI50" s="46"/>
      <c r="AJ50" s="46"/>
      <c r="AK50" s="46"/>
      <c r="AL50" s="46"/>
      <c r="AM50" s="130"/>
      <c r="AN50" s="131"/>
      <c r="AO50" s="168"/>
    </row>
    <row r="51" spans="2:41" s="9" customFormat="1" ht="24.75" customHeight="1" thickBot="1" thickTop="1">
      <c r="B51" s="10"/>
      <c r="D51" s="10"/>
      <c r="E51" s="93" t="s">
        <v>2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107">
        <f>SUM(Q50,Q46)</f>
        <v>55292</v>
      </c>
      <c r="R51" s="107"/>
      <c r="S51" s="107"/>
      <c r="T51" s="107"/>
      <c r="U51" s="107"/>
      <c r="V51" s="108"/>
      <c r="W51" s="65">
        <f>SUM(W50,W46)</f>
        <v>29636</v>
      </c>
      <c r="X51" s="66"/>
      <c r="Y51" s="66"/>
      <c r="Z51" s="66"/>
      <c r="AA51" s="66"/>
      <c r="AB51" s="66"/>
      <c r="AC51" s="67">
        <f>SUM(AC50,AC46)</f>
        <v>6416</v>
      </c>
      <c r="AD51" s="67"/>
      <c r="AE51" s="67"/>
      <c r="AF51" s="67"/>
      <c r="AG51" s="68"/>
      <c r="AH51" s="61">
        <f>AC51/W51</f>
        <v>0.2164934539074099</v>
      </c>
      <c r="AI51" s="62"/>
      <c r="AJ51" s="62"/>
      <c r="AK51" s="62"/>
      <c r="AL51" s="62"/>
      <c r="AM51" s="130"/>
      <c r="AN51" s="131"/>
      <c r="AO51" s="168"/>
    </row>
    <row r="52" spans="2:22" ht="3" customHeight="1" thickTop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ht="14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ht="14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ht="14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ht="14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ht="14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ht="14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ht="14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ht="14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ht="14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4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4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4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ht="14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2:22" ht="14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ht="14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 ht="14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ht="14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2:22" ht="14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</sheetData>
  <sheetProtection/>
  <mergeCells count="286">
    <mergeCell ref="AL6:AN6"/>
    <mergeCell ref="A6:B9"/>
    <mergeCell ref="W6:Y6"/>
    <mergeCell ref="Z6:AB6"/>
    <mergeCell ref="AC6:AE6"/>
    <mergeCell ref="AF6:AH6"/>
    <mergeCell ref="C6:M6"/>
    <mergeCell ref="N6:P6"/>
    <mergeCell ref="Q6:S6"/>
    <mergeCell ref="AL9:AN9"/>
    <mergeCell ref="AJ34:AK34"/>
    <mergeCell ref="AJ35:AK35"/>
    <mergeCell ref="AJ36:AK36"/>
    <mergeCell ref="AJ28:AK28"/>
    <mergeCell ref="AJ29:AK29"/>
    <mergeCell ref="AJ30:AK30"/>
    <mergeCell ref="AJ31:AK31"/>
    <mergeCell ref="AJ32:AK32"/>
    <mergeCell ref="AG36:AI36"/>
    <mergeCell ref="AD30:AF30"/>
    <mergeCell ref="AD31:AF31"/>
    <mergeCell ref="T6:V6"/>
    <mergeCell ref="AD34:AF34"/>
    <mergeCell ref="AI6:AK6"/>
    <mergeCell ref="AG30:AI30"/>
    <mergeCell ref="AG31:AI31"/>
    <mergeCell ref="AG32:AI32"/>
    <mergeCell ref="AG34:AI34"/>
    <mergeCell ref="V34:X34"/>
    <mergeCell ref="V35:X35"/>
    <mergeCell ref="V36:X36"/>
    <mergeCell ref="AB32:AC32"/>
    <mergeCell ref="AB34:AC34"/>
    <mergeCell ref="AB35:AC35"/>
    <mergeCell ref="AB36:AC36"/>
    <mergeCell ref="Y33:AN33"/>
    <mergeCell ref="AD32:AF32"/>
    <mergeCell ref="Y32:AA32"/>
    <mergeCell ref="T34:U34"/>
    <mergeCell ref="T35:U35"/>
    <mergeCell ref="T36:U36"/>
    <mergeCell ref="T30:U30"/>
    <mergeCell ref="T31:U31"/>
    <mergeCell ref="T28:U28"/>
    <mergeCell ref="T29:U29"/>
    <mergeCell ref="T32:U32"/>
    <mergeCell ref="T33:U33"/>
    <mergeCell ref="AG28:AI28"/>
    <mergeCell ref="AG29:AI29"/>
    <mergeCell ref="Q28:S28"/>
    <mergeCell ref="Q29:S29"/>
    <mergeCell ref="V28:X28"/>
    <mergeCell ref="V29:X29"/>
    <mergeCell ref="AD28:AF28"/>
    <mergeCell ref="AD29:AF29"/>
    <mergeCell ref="Y28:AA28"/>
    <mergeCell ref="Y29:AA29"/>
    <mergeCell ref="AB28:AC28"/>
    <mergeCell ref="AB29:AC29"/>
    <mergeCell ref="AB30:AC30"/>
    <mergeCell ref="AB31:AC31"/>
    <mergeCell ref="Y30:AA30"/>
    <mergeCell ref="Y31:AA31"/>
    <mergeCell ref="C21:M21"/>
    <mergeCell ref="N25:P27"/>
    <mergeCell ref="Q26:X26"/>
    <mergeCell ref="Y26:AF26"/>
    <mergeCell ref="Q27:S27"/>
    <mergeCell ref="T27:X27"/>
    <mergeCell ref="W21:Y21"/>
    <mergeCell ref="N21:P21"/>
    <mergeCell ref="AO15:AO21"/>
    <mergeCell ref="T18:V18"/>
    <mergeCell ref="T20:V20"/>
    <mergeCell ref="T21:V21"/>
    <mergeCell ref="W18:Y18"/>
    <mergeCell ref="W20:Y20"/>
    <mergeCell ref="W16:AB16"/>
    <mergeCell ref="Z18:AB18"/>
    <mergeCell ref="Z20:AB20"/>
    <mergeCell ref="Z21:AB21"/>
    <mergeCell ref="Q20:S20"/>
    <mergeCell ref="Q21:S21"/>
    <mergeCell ref="T19:V19"/>
    <mergeCell ref="AI10:AK10"/>
    <mergeCell ref="W19:AB19"/>
    <mergeCell ref="AF19:AH19"/>
    <mergeCell ref="AI17:AN17"/>
    <mergeCell ref="AL19:AN19"/>
    <mergeCell ref="Q18:S18"/>
    <mergeCell ref="Q19:S19"/>
    <mergeCell ref="AF18:AH18"/>
    <mergeCell ref="AC18:AE18"/>
    <mergeCell ref="AL18:AN18"/>
    <mergeCell ref="AC17:AE17"/>
    <mergeCell ref="AF17:AH17"/>
    <mergeCell ref="W17:Y17"/>
    <mergeCell ref="Z17:AB17"/>
    <mergeCell ref="T16:V17"/>
    <mergeCell ref="AC9:AE9"/>
    <mergeCell ref="AC10:AE10"/>
    <mergeCell ref="AC16:AN16"/>
    <mergeCell ref="AL10:AN10"/>
    <mergeCell ref="AF10:AH10"/>
    <mergeCell ref="AF9:AH9"/>
    <mergeCell ref="B25:B27"/>
    <mergeCell ref="AI7:AK7"/>
    <mergeCell ref="AL7:AN7"/>
    <mergeCell ref="AI8:AK8"/>
    <mergeCell ref="AL8:AN8"/>
    <mergeCell ref="AI9:AK9"/>
    <mergeCell ref="AC7:AE7"/>
    <mergeCell ref="AC8:AE8"/>
    <mergeCell ref="Z7:AB7"/>
    <mergeCell ref="Q17:S17"/>
    <mergeCell ref="N17:P17"/>
    <mergeCell ref="T8:V8"/>
    <mergeCell ref="T9:V9"/>
    <mergeCell ref="T10:V10"/>
    <mergeCell ref="N15:S16"/>
    <mergeCell ref="Q9:S9"/>
    <mergeCell ref="Q10:S10"/>
    <mergeCell ref="N8:P8"/>
    <mergeCell ref="N9:P9"/>
    <mergeCell ref="N10:P10"/>
    <mergeCell ref="AO3:AO10"/>
    <mergeCell ref="AO25:AO36"/>
    <mergeCell ref="AI18:AK18"/>
    <mergeCell ref="AI19:AK19"/>
    <mergeCell ref="AI20:AK20"/>
    <mergeCell ref="AI21:AK21"/>
    <mergeCell ref="T15:AN15"/>
    <mergeCell ref="W7:Y7"/>
    <mergeCell ref="AC19:AE19"/>
    <mergeCell ref="AF7:AH7"/>
    <mergeCell ref="AF8:AH8"/>
    <mergeCell ref="Z10:AB10"/>
    <mergeCell ref="N30:P30"/>
    <mergeCell ref="C25:M27"/>
    <mergeCell ref="C28:M28"/>
    <mergeCell ref="N28:P28"/>
    <mergeCell ref="N29:P29"/>
    <mergeCell ref="N18:P18"/>
    <mergeCell ref="N19:P19"/>
    <mergeCell ref="N20:P20"/>
    <mergeCell ref="W3:AN3"/>
    <mergeCell ref="W4:AB4"/>
    <mergeCell ref="AC4:AN4"/>
    <mergeCell ref="W5:Y5"/>
    <mergeCell ref="Z5:AB5"/>
    <mergeCell ref="AC5:AE5"/>
    <mergeCell ref="AF5:AH5"/>
    <mergeCell ref="AI5:AN5"/>
    <mergeCell ref="B15:B17"/>
    <mergeCell ref="C15:M17"/>
    <mergeCell ref="A18:B20"/>
    <mergeCell ref="C10:M10"/>
    <mergeCell ref="C18:M18"/>
    <mergeCell ref="C19:M19"/>
    <mergeCell ref="C20:M20"/>
    <mergeCell ref="T5:V5"/>
    <mergeCell ref="T7:V7"/>
    <mergeCell ref="C3:M5"/>
    <mergeCell ref="C7:M7"/>
    <mergeCell ref="Q7:S7"/>
    <mergeCell ref="N5:P5"/>
    <mergeCell ref="Q5:S5"/>
    <mergeCell ref="N3:V4"/>
    <mergeCell ref="N7:P7"/>
    <mergeCell ref="C8:M8"/>
    <mergeCell ref="C9:M9"/>
    <mergeCell ref="AC20:AE20"/>
    <mergeCell ref="AC21:AE21"/>
    <mergeCell ref="Q8:S8"/>
    <mergeCell ref="W8:Y8"/>
    <mergeCell ref="W9:Y9"/>
    <mergeCell ref="W10:Y10"/>
    <mergeCell ref="Z8:AB8"/>
    <mergeCell ref="Z9:AB9"/>
    <mergeCell ref="AL20:AN20"/>
    <mergeCell ref="AL21:AN21"/>
    <mergeCell ref="AF20:AH20"/>
    <mergeCell ref="AF21:AH21"/>
    <mergeCell ref="AO41:AO51"/>
    <mergeCell ref="AG26:AN26"/>
    <mergeCell ref="Q25:AN25"/>
    <mergeCell ref="Y27:AA27"/>
    <mergeCell ref="AB27:AF27"/>
    <mergeCell ref="AG27:AI27"/>
    <mergeCell ref="AJ27:AN27"/>
    <mergeCell ref="Q30:S30"/>
    <mergeCell ref="Q31:S31"/>
    <mergeCell ref="Q32:S32"/>
    <mergeCell ref="AL28:AN28"/>
    <mergeCell ref="AL29:AN29"/>
    <mergeCell ref="AL30:AN30"/>
    <mergeCell ref="AL31:AN31"/>
    <mergeCell ref="V30:X30"/>
    <mergeCell ref="V31:X31"/>
    <mergeCell ref="Y34:AA34"/>
    <mergeCell ref="Y35:AA35"/>
    <mergeCell ref="Y36:AA36"/>
    <mergeCell ref="AL32:AN32"/>
    <mergeCell ref="AL34:AN34"/>
    <mergeCell ref="AL35:AN35"/>
    <mergeCell ref="AL36:AN36"/>
    <mergeCell ref="AD35:AF35"/>
    <mergeCell ref="AD36:AF36"/>
    <mergeCell ref="AG35:AI35"/>
    <mergeCell ref="N31:P31"/>
    <mergeCell ref="N32:P32"/>
    <mergeCell ref="N33:P33"/>
    <mergeCell ref="V32:X32"/>
    <mergeCell ref="V33:X33"/>
    <mergeCell ref="Q33:S33"/>
    <mergeCell ref="N34:P34"/>
    <mergeCell ref="N35:P35"/>
    <mergeCell ref="N36:P36"/>
    <mergeCell ref="Q34:S34"/>
    <mergeCell ref="Q35:S35"/>
    <mergeCell ref="Q36:S36"/>
    <mergeCell ref="C47:D50"/>
    <mergeCell ref="AM41:AN51"/>
    <mergeCell ref="E49:P49"/>
    <mergeCell ref="AP1:AT1"/>
    <mergeCell ref="AP14:AT14"/>
    <mergeCell ref="W50:AB50"/>
    <mergeCell ref="C33:M33"/>
    <mergeCell ref="C34:M34"/>
    <mergeCell ref="C35:M35"/>
    <mergeCell ref="C36:M36"/>
    <mergeCell ref="A28:B31"/>
    <mergeCell ref="A32:B35"/>
    <mergeCell ref="C29:M29"/>
    <mergeCell ref="C30:M30"/>
    <mergeCell ref="C31:M31"/>
    <mergeCell ref="C32:M32"/>
    <mergeCell ref="E41:P42"/>
    <mergeCell ref="E43:P43"/>
    <mergeCell ref="E44:P44"/>
    <mergeCell ref="C38:AN38"/>
    <mergeCell ref="C43:D46"/>
    <mergeCell ref="E45:P45"/>
    <mergeCell ref="E46:P46"/>
    <mergeCell ref="Q41:V42"/>
    <mergeCell ref="Q43:V43"/>
    <mergeCell ref="Q44:V44"/>
    <mergeCell ref="E51:P51"/>
    <mergeCell ref="Q45:V45"/>
    <mergeCell ref="Q46:V46"/>
    <mergeCell ref="Q47:V47"/>
    <mergeCell ref="Q48:V48"/>
    <mergeCell ref="Q49:V49"/>
    <mergeCell ref="Q50:V50"/>
    <mergeCell ref="Q51:V51"/>
    <mergeCell ref="AH47:AL47"/>
    <mergeCell ref="E47:P47"/>
    <mergeCell ref="E48:P48"/>
    <mergeCell ref="E50:P50"/>
    <mergeCell ref="AC49:AG49"/>
    <mergeCell ref="AH49:AL49"/>
    <mergeCell ref="W47:AB47"/>
    <mergeCell ref="W45:AB45"/>
    <mergeCell ref="W46:AB46"/>
    <mergeCell ref="AC42:AL42"/>
    <mergeCell ref="AC43:AG43"/>
    <mergeCell ref="AC44:AG44"/>
    <mergeCell ref="AH43:AL43"/>
    <mergeCell ref="AH44:AL44"/>
    <mergeCell ref="AH45:AL45"/>
    <mergeCell ref="AH51:AL51"/>
    <mergeCell ref="W48:AL48"/>
    <mergeCell ref="W51:AB51"/>
    <mergeCell ref="AC51:AG51"/>
    <mergeCell ref="AC50:AG50"/>
    <mergeCell ref="W49:AB49"/>
    <mergeCell ref="A2:AO2"/>
    <mergeCell ref="AH50:AL50"/>
    <mergeCell ref="AC46:AG46"/>
    <mergeCell ref="AC47:AG47"/>
    <mergeCell ref="AC45:AG45"/>
    <mergeCell ref="AH46:AL46"/>
    <mergeCell ref="W41:AL41"/>
    <mergeCell ref="W42:AB42"/>
    <mergeCell ref="W43:AB43"/>
    <mergeCell ref="W44:AB44"/>
  </mergeCells>
  <printOptions horizontalCentered="1"/>
  <pageMargins left="0" right="0" top="0.1968503937007874" bottom="0.1968503937007874" header="0" footer="0"/>
  <pageSetup cellComments="asDisplayed" fitToHeight="1" fitToWidth="1" horizontalDpi="300" verticalDpi="300" orientation="portrait" paperSize="9" scale="66" r:id="rId3"/>
  <colBreaks count="1" manualBreakCount="1">
    <brk id="4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Z46"/>
  <sheetViews>
    <sheetView tabSelected="1" zoomScale="84" zoomScaleNormal="84" zoomScalePageLayoutView="0" workbookViewId="0" topLeftCell="A1">
      <selection activeCell="AX8" sqref="AX8"/>
    </sheetView>
  </sheetViews>
  <sheetFormatPr defaultColWidth="9.00390625" defaultRowHeight="12.75"/>
  <cols>
    <col min="1" max="1" width="0.875" style="1" customWidth="1"/>
    <col min="2" max="3" width="3.875" style="1" customWidth="1"/>
    <col min="4" max="11" width="3.25390625" style="1" customWidth="1"/>
    <col min="12" max="12" width="12.125" style="1" customWidth="1"/>
    <col min="13" max="15" width="2.875" style="36" customWidth="1"/>
    <col min="16" max="18" width="3.25390625" style="36" customWidth="1"/>
    <col min="19" max="19" width="3.75390625" style="36" customWidth="1"/>
    <col min="20" max="21" width="3.75390625" style="1" customWidth="1"/>
    <col min="22" max="24" width="1.875" style="1" customWidth="1"/>
    <col min="25" max="27" width="2.875" style="1" customWidth="1"/>
    <col min="28" max="30" width="2.75390625" style="1" customWidth="1"/>
    <col min="31" max="33" width="3.25390625" style="1" customWidth="1"/>
    <col min="34" max="36" width="3.00390625" style="1" customWidth="1"/>
    <col min="37" max="39" width="3.625" style="1" customWidth="1"/>
    <col min="40" max="40" width="1.875" style="1" customWidth="1"/>
    <col min="41" max="41" width="2.875" style="1" customWidth="1"/>
    <col min="42" max="42" width="2.25390625" style="1" customWidth="1"/>
    <col min="43" max="44" width="2.125" style="19" customWidth="1"/>
    <col min="45" max="46" width="3.375" style="19" customWidth="1"/>
    <col min="47" max="47" width="4.00390625" style="19" customWidth="1"/>
    <col min="48" max="48" width="5.75390625" style="1" customWidth="1"/>
    <col min="49" max="49" width="28.875" style="1" customWidth="1"/>
    <col min="50" max="50" width="32.75390625" style="1" customWidth="1"/>
    <col min="51" max="51" width="12.375" style="1" customWidth="1"/>
    <col min="52" max="16384" width="9.125" style="1" customWidth="1"/>
  </cols>
  <sheetData>
    <row r="1" spans="2:47" ht="49.5" customHeight="1">
      <c r="B1" s="336" t="s">
        <v>82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</row>
    <row r="2" ht="12.75" customHeight="1"/>
    <row r="3" spans="2:52" s="39" customFormat="1" ht="31.5" customHeight="1">
      <c r="B3" s="333" t="s">
        <v>67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8"/>
      <c r="AW3" s="38"/>
      <c r="AX3" s="38"/>
      <c r="AY3" s="38"/>
      <c r="AZ3" s="38"/>
    </row>
    <row r="4" spans="2:48" s="8" customFormat="1" ht="34.5" customHeight="1">
      <c r="B4" s="56" t="s">
        <v>71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366" t="s">
        <v>83</v>
      </c>
      <c r="N4" s="366"/>
      <c r="O4" s="366"/>
      <c r="P4" s="366"/>
      <c r="Q4" s="366"/>
      <c r="R4" s="366"/>
      <c r="S4" s="366"/>
      <c r="T4" s="366"/>
      <c r="U4" s="367"/>
      <c r="V4" s="381" t="s">
        <v>84</v>
      </c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3"/>
      <c r="AN4" s="285" t="s">
        <v>89</v>
      </c>
      <c r="AO4" s="286"/>
      <c r="AP4" s="286"/>
      <c r="AQ4" s="286"/>
      <c r="AR4" s="286"/>
      <c r="AS4" s="286"/>
      <c r="AT4" s="286"/>
      <c r="AU4" s="287"/>
      <c r="AV4" s="204">
        <v>1</v>
      </c>
    </row>
    <row r="5" spans="2:48" s="8" customFormat="1" ht="16.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366"/>
      <c r="N5" s="366"/>
      <c r="O5" s="366"/>
      <c r="P5" s="366"/>
      <c r="Q5" s="366"/>
      <c r="R5" s="366"/>
      <c r="S5" s="366"/>
      <c r="T5" s="366"/>
      <c r="U5" s="367"/>
      <c r="V5" s="194" t="s">
        <v>27</v>
      </c>
      <c r="W5" s="195"/>
      <c r="X5" s="195"/>
      <c r="Y5" s="195"/>
      <c r="Z5" s="195"/>
      <c r="AA5" s="196"/>
      <c r="AB5" s="197" t="s">
        <v>29</v>
      </c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6"/>
      <c r="AN5" s="288"/>
      <c r="AO5" s="289"/>
      <c r="AP5" s="289"/>
      <c r="AQ5" s="289"/>
      <c r="AR5" s="289"/>
      <c r="AS5" s="289"/>
      <c r="AT5" s="289"/>
      <c r="AU5" s="290"/>
      <c r="AV5" s="204"/>
    </row>
    <row r="6" spans="2:48" s="26" customFormat="1" ht="63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365" t="s">
        <v>57</v>
      </c>
      <c r="N6" s="365"/>
      <c r="O6" s="365"/>
      <c r="P6" s="365" t="s">
        <v>15</v>
      </c>
      <c r="Q6" s="365"/>
      <c r="R6" s="365"/>
      <c r="S6" s="365" t="s">
        <v>9</v>
      </c>
      <c r="T6" s="365"/>
      <c r="U6" s="292"/>
      <c r="V6" s="385" t="s">
        <v>58</v>
      </c>
      <c r="W6" s="365"/>
      <c r="X6" s="365"/>
      <c r="Y6" s="365" t="s">
        <v>15</v>
      </c>
      <c r="Z6" s="365"/>
      <c r="AA6" s="384"/>
      <c r="AB6" s="329" t="s">
        <v>58</v>
      </c>
      <c r="AC6" s="365"/>
      <c r="AD6" s="365"/>
      <c r="AE6" s="365" t="s">
        <v>15</v>
      </c>
      <c r="AF6" s="365"/>
      <c r="AG6" s="365"/>
      <c r="AH6" s="365" t="s">
        <v>69</v>
      </c>
      <c r="AI6" s="365"/>
      <c r="AJ6" s="365"/>
      <c r="AK6" s="365"/>
      <c r="AL6" s="365"/>
      <c r="AM6" s="384"/>
      <c r="AN6" s="335" t="s">
        <v>17</v>
      </c>
      <c r="AO6" s="335"/>
      <c r="AP6" s="335"/>
      <c r="AQ6" s="335" t="s">
        <v>1</v>
      </c>
      <c r="AR6" s="335"/>
      <c r="AS6" s="335"/>
      <c r="AT6" s="335"/>
      <c r="AU6" s="337"/>
      <c r="AV6" s="204"/>
    </row>
    <row r="7" spans="2:48" s="9" customFormat="1" ht="21.75" customHeight="1">
      <c r="B7" s="186" t="s">
        <v>74</v>
      </c>
      <c r="C7" s="187"/>
      <c r="D7" s="187"/>
      <c r="E7" s="187"/>
      <c r="F7" s="187"/>
      <c r="G7" s="187"/>
      <c r="H7" s="187"/>
      <c r="I7" s="187"/>
      <c r="J7" s="187"/>
      <c r="K7" s="187"/>
      <c r="L7" s="188"/>
      <c r="M7" s="363">
        <v>2</v>
      </c>
      <c r="N7" s="363"/>
      <c r="O7" s="363"/>
      <c r="P7" s="363">
        <v>768</v>
      </c>
      <c r="Q7" s="363"/>
      <c r="R7" s="363"/>
      <c r="S7" s="372">
        <v>12094</v>
      </c>
      <c r="T7" s="372"/>
      <c r="U7" s="373"/>
      <c r="V7" s="380" t="s">
        <v>7</v>
      </c>
      <c r="W7" s="363"/>
      <c r="X7" s="363"/>
      <c r="Y7" s="363" t="s">
        <v>7</v>
      </c>
      <c r="Z7" s="363"/>
      <c r="AA7" s="376"/>
      <c r="AB7" s="291">
        <v>1</v>
      </c>
      <c r="AC7" s="363"/>
      <c r="AD7" s="363"/>
      <c r="AE7" s="363">
        <v>32</v>
      </c>
      <c r="AF7" s="363"/>
      <c r="AG7" s="363"/>
      <c r="AH7" s="224">
        <v>32</v>
      </c>
      <c r="AI7" s="225"/>
      <c r="AJ7" s="225"/>
      <c r="AK7" s="342">
        <f aca="true" t="shared" si="0" ref="AK7:AK13">IF(AH7&gt;0,AH7/AE7,"")</f>
        <v>1</v>
      </c>
      <c r="AL7" s="342"/>
      <c r="AM7" s="343"/>
      <c r="AN7" s="224">
        <v>89</v>
      </c>
      <c r="AO7" s="225"/>
      <c r="AP7" s="291"/>
      <c r="AQ7" s="224">
        <v>0</v>
      </c>
      <c r="AR7" s="225"/>
      <c r="AS7" s="342">
        <f>IF(AQ7&gt;0,AQ7/AN7,"")</f>
      </c>
      <c r="AT7" s="342"/>
      <c r="AU7" s="343"/>
      <c r="AV7" s="204"/>
    </row>
    <row r="8" spans="2:48" s="9" customFormat="1" ht="21.75" customHeight="1">
      <c r="B8" s="109" t="s">
        <v>75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363">
        <v>16</v>
      </c>
      <c r="N8" s="363"/>
      <c r="O8" s="363"/>
      <c r="P8" s="363">
        <v>2093</v>
      </c>
      <c r="Q8" s="363"/>
      <c r="R8" s="363"/>
      <c r="S8" s="372">
        <v>163450</v>
      </c>
      <c r="T8" s="372"/>
      <c r="U8" s="373"/>
      <c r="V8" s="380">
        <v>7</v>
      </c>
      <c r="W8" s="363"/>
      <c r="X8" s="363"/>
      <c r="Y8" s="363">
        <v>1721</v>
      </c>
      <c r="Z8" s="363"/>
      <c r="AA8" s="376"/>
      <c r="AB8" s="291">
        <v>10</v>
      </c>
      <c r="AC8" s="363"/>
      <c r="AD8" s="363"/>
      <c r="AE8" s="363">
        <v>1426</v>
      </c>
      <c r="AF8" s="363"/>
      <c r="AG8" s="363"/>
      <c r="AH8" s="224">
        <v>1413</v>
      </c>
      <c r="AI8" s="225"/>
      <c r="AJ8" s="225"/>
      <c r="AK8" s="342">
        <f t="shared" si="0"/>
        <v>0.9908835904628331</v>
      </c>
      <c r="AL8" s="342"/>
      <c r="AM8" s="343"/>
      <c r="AN8" s="224">
        <v>56</v>
      </c>
      <c r="AO8" s="225"/>
      <c r="AP8" s="291"/>
      <c r="AQ8" s="224">
        <v>8</v>
      </c>
      <c r="AR8" s="225"/>
      <c r="AS8" s="342">
        <f>IF(AQ8&gt;0,AQ8/AN8,"")</f>
        <v>0.14285714285714285</v>
      </c>
      <c r="AT8" s="342"/>
      <c r="AU8" s="343"/>
      <c r="AV8" s="204"/>
    </row>
    <row r="9" spans="2:48" s="9" customFormat="1" ht="21.75" customHeight="1" thickBot="1">
      <c r="B9" s="109" t="s">
        <v>76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364">
        <v>5</v>
      </c>
      <c r="N9" s="364"/>
      <c r="O9" s="364"/>
      <c r="P9" s="364">
        <v>51</v>
      </c>
      <c r="Q9" s="364"/>
      <c r="R9" s="364"/>
      <c r="S9" s="364">
        <v>1119</v>
      </c>
      <c r="T9" s="364"/>
      <c r="U9" s="364"/>
      <c r="V9" s="364" t="s">
        <v>7</v>
      </c>
      <c r="W9" s="364"/>
      <c r="X9" s="364"/>
      <c r="Y9" s="364" t="s">
        <v>7</v>
      </c>
      <c r="Z9" s="364"/>
      <c r="AA9" s="364"/>
      <c r="AB9" s="364">
        <v>4</v>
      </c>
      <c r="AC9" s="364"/>
      <c r="AD9" s="364"/>
      <c r="AE9" s="364">
        <v>53</v>
      </c>
      <c r="AF9" s="364"/>
      <c r="AG9" s="364"/>
      <c r="AH9" s="364">
        <v>27</v>
      </c>
      <c r="AI9" s="364"/>
      <c r="AJ9" s="226"/>
      <c r="AK9" s="340">
        <f t="shared" si="0"/>
        <v>0.5094339622641509</v>
      </c>
      <c r="AL9" s="340"/>
      <c r="AM9" s="341"/>
      <c r="AN9" s="344" t="s">
        <v>7</v>
      </c>
      <c r="AO9" s="345"/>
      <c r="AP9" s="346"/>
      <c r="AQ9" s="344">
        <v>0</v>
      </c>
      <c r="AR9" s="345"/>
      <c r="AS9" s="340">
        <f>IF(AQ9&gt;0,AQ9/AN9,"")</f>
      </c>
      <c r="AT9" s="340"/>
      <c r="AU9" s="341"/>
      <c r="AV9" s="204"/>
    </row>
    <row r="10" spans="2:48" s="9" customFormat="1" ht="21.75" customHeight="1" thickBot="1" thickTop="1">
      <c r="B10" s="374" t="s">
        <v>63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5"/>
      <c r="M10" s="377">
        <f>SUM(M7:O9)</f>
        <v>23</v>
      </c>
      <c r="N10" s="378"/>
      <c r="O10" s="361"/>
      <c r="P10" s="377">
        <f>SUM(P7:R9)</f>
        <v>2912</v>
      </c>
      <c r="Q10" s="378"/>
      <c r="R10" s="361"/>
      <c r="S10" s="377">
        <f>SUM(S7:U9)</f>
        <v>176663</v>
      </c>
      <c r="T10" s="378"/>
      <c r="U10" s="378"/>
      <c r="V10" s="399">
        <f>SUM(V7:X9)</f>
        <v>7</v>
      </c>
      <c r="W10" s="323"/>
      <c r="X10" s="400"/>
      <c r="Y10" s="322">
        <f>SUM(Y7:AA9)</f>
        <v>1721</v>
      </c>
      <c r="Z10" s="358"/>
      <c r="AA10" s="359"/>
      <c r="AB10" s="410">
        <f>SUM(AB7:AD9)</f>
        <v>15</v>
      </c>
      <c r="AC10" s="360"/>
      <c r="AD10" s="360"/>
      <c r="AE10" s="360">
        <f>SUM(AE7:AG9)</f>
        <v>1511</v>
      </c>
      <c r="AF10" s="360"/>
      <c r="AG10" s="360"/>
      <c r="AH10" s="360">
        <f>SUM(AH7:AJ9)</f>
        <v>1472</v>
      </c>
      <c r="AI10" s="360"/>
      <c r="AJ10" s="322"/>
      <c r="AK10" s="324">
        <f t="shared" si="0"/>
        <v>0.9741892786234282</v>
      </c>
      <c r="AL10" s="324"/>
      <c r="AM10" s="325"/>
      <c r="AN10" s="356">
        <f>SUM(AN7:AP9)</f>
        <v>145</v>
      </c>
      <c r="AO10" s="357"/>
      <c r="AP10" s="348"/>
      <c r="AQ10" s="356">
        <f>SUM(AQ7:AR9)</f>
        <v>8</v>
      </c>
      <c r="AR10" s="357"/>
      <c r="AS10" s="338">
        <f>IF(AQ10&gt;0,AQ10/AN10,"")</f>
        <v>0.05517241379310345</v>
      </c>
      <c r="AT10" s="338"/>
      <c r="AU10" s="339"/>
      <c r="AV10" s="204"/>
    </row>
    <row r="11" spans="2:48" s="9" customFormat="1" ht="21.75" customHeight="1" thickTop="1">
      <c r="B11" s="186" t="s">
        <v>73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8"/>
      <c r="M11" s="371"/>
      <c r="N11" s="371"/>
      <c r="O11" s="371"/>
      <c r="P11" s="371"/>
      <c r="Q11" s="371"/>
      <c r="R11" s="371"/>
      <c r="S11" s="371"/>
      <c r="T11" s="371"/>
      <c r="U11" s="403"/>
      <c r="V11" s="404"/>
      <c r="W11" s="371"/>
      <c r="X11" s="371"/>
      <c r="Y11" s="371"/>
      <c r="Z11" s="371"/>
      <c r="AA11" s="438"/>
      <c r="AB11" s="401"/>
      <c r="AC11" s="371"/>
      <c r="AD11" s="371"/>
      <c r="AE11" s="364" t="s">
        <v>7</v>
      </c>
      <c r="AF11" s="364"/>
      <c r="AG11" s="364"/>
      <c r="AH11" s="226">
        <v>0</v>
      </c>
      <c r="AI11" s="227"/>
      <c r="AJ11" s="227"/>
      <c r="AK11" s="407">
        <f t="shared" si="0"/>
      </c>
      <c r="AL11" s="407"/>
      <c r="AM11" s="408"/>
      <c r="AN11" s="441" t="s">
        <v>7</v>
      </c>
      <c r="AO11" s="442"/>
      <c r="AP11" s="443"/>
      <c r="AQ11" s="441">
        <v>0</v>
      </c>
      <c r="AR11" s="442"/>
      <c r="AS11" s="439">
        <f>IF(AQ11&gt;0,AQ11/AN11,"")</f>
      </c>
      <c r="AT11" s="439"/>
      <c r="AU11" s="440"/>
      <c r="AV11" s="204"/>
    </row>
    <row r="12" spans="2:48" s="9" customFormat="1" ht="21.75" customHeight="1" thickBot="1">
      <c r="B12" s="186" t="s">
        <v>77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8"/>
      <c r="M12" s="364"/>
      <c r="N12" s="364"/>
      <c r="O12" s="364"/>
      <c r="P12" s="364"/>
      <c r="Q12" s="364"/>
      <c r="R12" s="364"/>
      <c r="S12" s="461"/>
      <c r="T12" s="461"/>
      <c r="U12" s="462"/>
      <c r="V12" s="463"/>
      <c r="W12" s="406"/>
      <c r="X12" s="406"/>
      <c r="Y12" s="406"/>
      <c r="Z12" s="406"/>
      <c r="AA12" s="464"/>
      <c r="AB12" s="405"/>
      <c r="AC12" s="406"/>
      <c r="AD12" s="406"/>
      <c r="AE12" s="406"/>
      <c r="AF12" s="406"/>
      <c r="AG12" s="406"/>
      <c r="AH12" s="465"/>
      <c r="AI12" s="466"/>
      <c r="AJ12" s="466"/>
      <c r="AK12" s="471"/>
      <c r="AL12" s="471"/>
      <c r="AM12" s="472"/>
      <c r="AN12" s="465"/>
      <c r="AO12" s="466"/>
      <c r="AP12" s="405"/>
      <c r="AQ12" s="467"/>
      <c r="AR12" s="468"/>
      <c r="AS12" s="469"/>
      <c r="AT12" s="469"/>
      <c r="AU12" s="470"/>
      <c r="AV12" s="204"/>
    </row>
    <row r="13" spans="2:48" s="10" customFormat="1" ht="24.75" customHeight="1" thickBot="1" thickTop="1">
      <c r="B13" s="192" t="s">
        <v>65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3"/>
      <c r="M13" s="362">
        <f>SUM(M10,M12)</f>
        <v>23</v>
      </c>
      <c r="N13" s="362"/>
      <c r="O13" s="362"/>
      <c r="P13" s="362">
        <f>SUM(,P10,P12)</f>
        <v>2912</v>
      </c>
      <c r="Q13" s="362"/>
      <c r="R13" s="362"/>
      <c r="S13" s="362">
        <f>SUM(,S10,S12)</f>
        <v>176663</v>
      </c>
      <c r="T13" s="362"/>
      <c r="U13" s="398"/>
      <c r="V13" s="361">
        <f>SUM(,V10,V11)</f>
        <v>7</v>
      </c>
      <c r="W13" s="362"/>
      <c r="X13" s="362"/>
      <c r="Y13" s="362">
        <f>SUM(,Y10,Y11)</f>
        <v>1721</v>
      </c>
      <c r="Z13" s="362"/>
      <c r="AA13" s="398"/>
      <c r="AB13" s="361">
        <f>SUM(,AB10,AB11)</f>
        <v>15</v>
      </c>
      <c r="AC13" s="362"/>
      <c r="AD13" s="362"/>
      <c r="AE13" s="362">
        <f>SUM(,AE10,AE11)</f>
        <v>1511</v>
      </c>
      <c r="AF13" s="362"/>
      <c r="AG13" s="362"/>
      <c r="AH13" s="377">
        <f>SUM(,AH10,AH11)</f>
        <v>1472</v>
      </c>
      <c r="AI13" s="378"/>
      <c r="AJ13" s="378"/>
      <c r="AK13" s="446">
        <f t="shared" si="0"/>
        <v>0.9741892786234282</v>
      </c>
      <c r="AL13" s="446"/>
      <c r="AM13" s="447"/>
      <c r="AN13" s="347">
        <f>SUM(AN10:AP11)</f>
        <v>145</v>
      </c>
      <c r="AO13" s="347"/>
      <c r="AP13" s="347"/>
      <c r="AQ13" s="356">
        <f>SUM(AQ10:AR11)</f>
        <v>8</v>
      </c>
      <c r="AR13" s="357"/>
      <c r="AS13" s="338">
        <f>IF(AQ13&gt;0,AQ13/AN13,"")</f>
        <v>0.05517241379310345</v>
      </c>
      <c r="AT13" s="338"/>
      <c r="AU13" s="339"/>
      <c r="AV13" s="204"/>
    </row>
    <row r="14" spans="13:47" s="9" customFormat="1" ht="30" customHeight="1" thickTop="1">
      <c r="M14" s="21"/>
      <c r="N14" s="21"/>
      <c r="O14" s="21"/>
      <c r="P14" s="21"/>
      <c r="Q14" s="21"/>
      <c r="R14" s="21"/>
      <c r="S14" s="21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7"/>
      <c r="AR14" s="17"/>
      <c r="AS14" s="17"/>
      <c r="AT14" s="17"/>
      <c r="AU14" s="17"/>
    </row>
    <row r="15" spans="2:49" s="39" customFormat="1" ht="31.5" customHeight="1">
      <c r="B15" s="334" t="s">
        <v>88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W15" s="38"/>
    </row>
    <row r="16" spans="2:48" s="9" customFormat="1" ht="34.5" customHeight="1">
      <c r="B16" s="191" t="s">
        <v>72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366" t="s">
        <v>85</v>
      </c>
      <c r="N16" s="366"/>
      <c r="O16" s="366"/>
      <c r="P16" s="366"/>
      <c r="Q16" s="366"/>
      <c r="R16" s="402"/>
      <c r="S16" s="387" t="s">
        <v>86</v>
      </c>
      <c r="T16" s="388"/>
      <c r="U16" s="388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285" t="s">
        <v>89</v>
      </c>
      <c r="AO16" s="286"/>
      <c r="AP16" s="286"/>
      <c r="AQ16" s="286"/>
      <c r="AR16" s="286"/>
      <c r="AS16" s="286"/>
      <c r="AT16" s="286"/>
      <c r="AU16" s="287"/>
      <c r="AV16" s="130">
        <v>2</v>
      </c>
    </row>
    <row r="17" spans="2:48" s="9" customFormat="1" ht="20.25" customHeight="1"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366"/>
      <c r="N17" s="366"/>
      <c r="O17" s="366"/>
      <c r="P17" s="366"/>
      <c r="Q17" s="366"/>
      <c r="R17" s="402"/>
      <c r="S17" s="391" t="s">
        <v>40</v>
      </c>
      <c r="T17" s="392"/>
      <c r="U17" s="393"/>
      <c r="V17" s="252" t="s">
        <v>27</v>
      </c>
      <c r="W17" s="252"/>
      <c r="X17" s="252"/>
      <c r="Y17" s="252"/>
      <c r="Z17" s="252"/>
      <c r="AA17" s="253"/>
      <c r="AB17" s="239" t="s">
        <v>29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411"/>
      <c r="AN17" s="288"/>
      <c r="AO17" s="289"/>
      <c r="AP17" s="289"/>
      <c r="AQ17" s="289"/>
      <c r="AR17" s="289"/>
      <c r="AS17" s="289"/>
      <c r="AT17" s="289"/>
      <c r="AU17" s="290"/>
      <c r="AV17" s="130"/>
    </row>
    <row r="18" spans="2:48" s="9" customFormat="1" ht="59.25" customHeight="1"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379" t="s">
        <v>59</v>
      </c>
      <c r="N18" s="379"/>
      <c r="O18" s="379"/>
      <c r="P18" s="379" t="s">
        <v>15</v>
      </c>
      <c r="Q18" s="379"/>
      <c r="R18" s="386"/>
      <c r="S18" s="394"/>
      <c r="T18" s="395"/>
      <c r="U18" s="396"/>
      <c r="V18" s="397" t="s">
        <v>58</v>
      </c>
      <c r="W18" s="379"/>
      <c r="X18" s="379"/>
      <c r="Y18" s="379" t="s">
        <v>15</v>
      </c>
      <c r="Z18" s="379"/>
      <c r="AA18" s="386"/>
      <c r="AB18" s="397" t="s">
        <v>58</v>
      </c>
      <c r="AC18" s="379"/>
      <c r="AD18" s="379"/>
      <c r="AE18" s="379" t="s">
        <v>15</v>
      </c>
      <c r="AF18" s="379"/>
      <c r="AG18" s="379"/>
      <c r="AH18" s="365" t="s">
        <v>69</v>
      </c>
      <c r="AI18" s="365"/>
      <c r="AJ18" s="365"/>
      <c r="AK18" s="365"/>
      <c r="AL18" s="365"/>
      <c r="AM18" s="384"/>
      <c r="AN18" s="335" t="s">
        <v>17</v>
      </c>
      <c r="AO18" s="335"/>
      <c r="AP18" s="335"/>
      <c r="AQ18" s="335" t="s">
        <v>1</v>
      </c>
      <c r="AR18" s="335"/>
      <c r="AS18" s="335"/>
      <c r="AT18" s="335"/>
      <c r="AU18" s="337"/>
      <c r="AV18" s="130"/>
    </row>
    <row r="19" spans="2:48" s="9" customFormat="1" ht="24.75" customHeight="1">
      <c r="B19" s="86" t="s">
        <v>78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369">
        <v>1</v>
      </c>
      <c r="N19" s="369"/>
      <c r="O19" s="369"/>
      <c r="P19" s="369">
        <v>1</v>
      </c>
      <c r="Q19" s="369"/>
      <c r="R19" s="370"/>
      <c r="S19" s="437">
        <v>4</v>
      </c>
      <c r="T19" s="369"/>
      <c r="U19" s="370"/>
      <c r="V19" s="412" t="s">
        <v>7</v>
      </c>
      <c r="W19" s="369"/>
      <c r="X19" s="369"/>
      <c r="Y19" s="369" t="s">
        <v>7</v>
      </c>
      <c r="Z19" s="369"/>
      <c r="AA19" s="370"/>
      <c r="AB19" s="412">
        <v>2</v>
      </c>
      <c r="AC19" s="369"/>
      <c r="AD19" s="369"/>
      <c r="AE19" s="369">
        <v>2</v>
      </c>
      <c r="AF19" s="369"/>
      <c r="AG19" s="369"/>
      <c r="AH19" s="444">
        <v>2</v>
      </c>
      <c r="AI19" s="445"/>
      <c r="AJ19" s="445"/>
      <c r="AK19" s="413">
        <f aca="true" t="shared" si="1" ref="AK19:AK24">IF(AH19&gt;0,AH19/AE19,"")</f>
        <v>1</v>
      </c>
      <c r="AL19" s="413"/>
      <c r="AM19" s="414"/>
      <c r="AN19" s="270">
        <v>23</v>
      </c>
      <c r="AO19" s="271"/>
      <c r="AP19" s="354"/>
      <c r="AQ19" s="270">
        <v>7</v>
      </c>
      <c r="AR19" s="271"/>
      <c r="AS19" s="350">
        <f>IF(AQ19&gt;0,AQ19/AN19,"")</f>
        <v>0.30434782608695654</v>
      </c>
      <c r="AT19" s="350"/>
      <c r="AU19" s="351"/>
      <c r="AV19" s="130"/>
    </row>
    <row r="20" spans="2:48" s="9" customFormat="1" ht="25.5" customHeight="1">
      <c r="B20" s="87" t="s">
        <v>79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369">
        <v>1319</v>
      </c>
      <c r="N20" s="369"/>
      <c r="O20" s="369"/>
      <c r="P20" s="369">
        <v>14605</v>
      </c>
      <c r="Q20" s="369"/>
      <c r="R20" s="370"/>
      <c r="S20" s="437">
        <v>135453</v>
      </c>
      <c r="T20" s="369"/>
      <c r="U20" s="370"/>
      <c r="V20" s="298"/>
      <c r="W20" s="298"/>
      <c r="X20" s="298"/>
      <c r="Y20" s="298"/>
      <c r="Z20" s="298"/>
      <c r="AA20" s="299"/>
      <c r="AB20" s="412">
        <v>1101</v>
      </c>
      <c r="AC20" s="369"/>
      <c r="AD20" s="369"/>
      <c r="AE20" s="369">
        <v>10638</v>
      </c>
      <c r="AF20" s="369"/>
      <c r="AG20" s="369"/>
      <c r="AH20" s="444">
        <v>10502</v>
      </c>
      <c r="AI20" s="445"/>
      <c r="AJ20" s="445"/>
      <c r="AK20" s="413">
        <f t="shared" si="1"/>
        <v>0.9872156420379771</v>
      </c>
      <c r="AL20" s="413"/>
      <c r="AM20" s="414"/>
      <c r="AN20" s="41"/>
      <c r="AO20" s="41"/>
      <c r="AP20" s="41"/>
      <c r="AQ20" s="41"/>
      <c r="AR20" s="41"/>
      <c r="AS20" s="37"/>
      <c r="AT20" s="37"/>
      <c r="AU20" s="42"/>
      <c r="AV20" s="130"/>
    </row>
    <row r="21" spans="2:48" s="9" customFormat="1" ht="25.5" customHeight="1">
      <c r="B21" s="368" t="s">
        <v>81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295">
        <v>43</v>
      </c>
      <c r="N21" s="295"/>
      <c r="O21" s="295"/>
      <c r="P21" s="295">
        <v>231</v>
      </c>
      <c r="Q21" s="295"/>
      <c r="R21" s="296"/>
      <c r="S21" s="297">
        <v>1220</v>
      </c>
      <c r="T21" s="295"/>
      <c r="U21" s="296"/>
      <c r="V21" s="298"/>
      <c r="W21" s="298"/>
      <c r="X21" s="298"/>
      <c r="Y21" s="298"/>
      <c r="Z21" s="298"/>
      <c r="AA21" s="299"/>
      <c r="AB21" s="415">
        <v>40</v>
      </c>
      <c r="AC21" s="295"/>
      <c r="AD21" s="295"/>
      <c r="AE21" s="295">
        <v>198</v>
      </c>
      <c r="AF21" s="295"/>
      <c r="AG21" s="295"/>
      <c r="AH21" s="416">
        <v>162</v>
      </c>
      <c r="AI21" s="417"/>
      <c r="AJ21" s="417"/>
      <c r="AK21" s="418">
        <f t="shared" si="1"/>
        <v>0.8181818181818182</v>
      </c>
      <c r="AL21" s="418"/>
      <c r="AM21" s="419"/>
      <c r="AN21" s="41"/>
      <c r="AO21" s="41"/>
      <c r="AP21" s="41"/>
      <c r="AQ21" s="41"/>
      <c r="AR21" s="41"/>
      <c r="AS21" s="37"/>
      <c r="AT21" s="37"/>
      <c r="AU21" s="42"/>
      <c r="AV21" s="130"/>
    </row>
    <row r="22" spans="2:48" s="9" customFormat="1" ht="25.5" customHeight="1">
      <c r="B22" s="368" t="s">
        <v>80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295" t="s">
        <v>7</v>
      </c>
      <c r="N22" s="295"/>
      <c r="O22" s="295"/>
      <c r="P22" s="295" t="s">
        <v>7</v>
      </c>
      <c r="Q22" s="295"/>
      <c r="R22" s="296"/>
      <c r="S22" s="297" t="s">
        <v>7</v>
      </c>
      <c r="T22" s="295"/>
      <c r="U22" s="296"/>
      <c r="V22" s="298"/>
      <c r="W22" s="298"/>
      <c r="X22" s="298"/>
      <c r="Y22" s="298"/>
      <c r="Z22" s="298"/>
      <c r="AA22" s="299"/>
      <c r="AB22" s="415" t="s">
        <v>7</v>
      </c>
      <c r="AC22" s="295"/>
      <c r="AD22" s="295"/>
      <c r="AE22" s="295" t="s">
        <v>7</v>
      </c>
      <c r="AF22" s="295"/>
      <c r="AG22" s="295"/>
      <c r="AH22" s="416">
        <v>0</v>
      </c>
      <c r="AI22" s="417"/>
      <c r="AJ22" s="417"/>
      <c r="AK22" s="418">
        <f t="shared" si="1"/>
      </c>
      <c r="AL22" s="418"/>
      <c r="AM22" s="419"/>
      <c r="AN22" s="41"/>
      <c r="AO22" s="41"/>
      <c r="AP22" s="41"/>
      <c r="AQ22" s="41"/>
      <c r="AR22" s="41"/>
      <c r="AS22" s="37"/>
      <c r="AT22" s="37"/>
      <c r="AU22" s="42"/>
      <c r="AV22" s="130"/>
    </row>
    <row r="23" spans="2:48" s="9" customFormat="1" ht="24.75" customHeight="1" thickBot="1">
      <c r="B23" s="87" t="s">
        <v>76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409" t="s">
        <v>7</v>
      </c>
      <c r="N23" s="409"/>
      <c r="O23" s="409"/>
      <c r="P23" s="409" t="s">
        <v>7</v>
      </c>
      <c r="Q23" s="409"/>
      <c r="R23" s="421"/>
      <c r="S23" s="420" t="s">
        <v>7</v>
      </c>
      <c r="T23" s="409"/>
      <c r="U23" s="421"/>
      <c r="V23" s="355" t="s">
        <v>7</v>
      </c>
      <c r="W23" s="409"/>
      <c r="X23" s="409"/>
      <c r="Y23" s="409" t="s">
        <v>7</v>
      </c>
      <c r="Z23" s="409"/>
      <c r="AA23" s="421"/>
      <c r="AB23" s="355" t="s">
        <v>7</v>
      </c>
      <c r="AC23" s="409"/>
      <c r="AD23" s="409"/>
      <c r="AE23" s="409" t="s">
        <v>7</v>
      </c>
      <c r="AF23" s="409"/>
      <c r="AG23" s="409"/>
      <c r="AH23" s="272">
        <v>0</v>
      </c>
      <c r="AI23" s="273"/>
      <c r="AJ23" s="273"/>
      <c r="AK23" s="352">
        <f t="shared" si="1"/>
      </c>
      <c r="AL23" s="352"/>
      <c r="AM23" s="353"/>
      <c r="AN23" s="272" t="s">
        <v>7</v>
      </c>
      <c r="AO23" s="273"/>
      <c r="AP23" s="355"/>
      <c r="AQ23" s="272">
        <v>0</v>
      </c>
      <c r="AR23" s="273"/>
      <c r="AS23" s="352">
        <f>IF(AQ23&gt;0,AQ23/AN23,"")</f>
      </c>
      <c r="AT23" s="352"/>
      <c r="AU23" s="353"/>
      <c r="AV23" s="130"/>
    </row>
    <row r="24" spans="2:52" s="10" customFormat="1" ht="24.75" customHeight="1" thickBot="1" thickTop="1">
      <c r="B24" s="93" t="s">
        <v>64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347">
        <f>SUM(M19:O23)</f>
        <v>1363</v>
      </c>
      <c r="N24" s="347"/>
      <c r="O24" s="347"/>
      <c r="P24" s="347">
        <f>SUM(P19:R23)</f>
        <v>14837</v>
      </c>
      <c r="Q24" s="347"/>
      <c r="R24" s="349"/>
      <c r="S24" s="422">
        <f>SUM(S19:U23)</f>
        <v>136677</v>
      </c>
      <c r="T24" s="347"/>
      <c r="U24" s="349"/>
      <c r="V24" s="348">
        <f>SUM(V19:X23)</f>
        <v>0</v>
      </c>
      <c r="W24" s="347"/>
      <c r="X24" s="347"/>
      <c r="Y24" s="347">
        <f>SUM(Y19:AA23)</f>
        <v>0</v>
      </c>
      <c r="Z24" s="347"/>
      <c r="AA24" s="349"/>
      <c r="AB24" s="348">
        <f>SUM(AB19:AD23)</f>
        <v>1143</v>
      </c>
      <c r="AC24" s="347"/>
      <c r="AD24" s="347"/>
      <c r="AE24" s="347">
        <f>SUM(AE19:AG23)</f>
        <v>10838</v>
      </c>
      <c r="AF24" s="347"/>
      <c r="AG24" s="347"/>
      <c r="AH24" s="356">
        <f>SUM(AH19:AJ23)</f>
        <v>10666</v>
      </c>
      <c r="AI24" s="357"/>
      <c r="AJ24" s="357"/>
      <c r="AK24" s="338">
        <f t="shared" si="1"/>
        <v>0.9841299132681306</v>
      </c>
      <c r="AL24" s="338"/>
      <c r="AM24" s="339"/>
      <c r="AN24" s="356">
        <f>SUM(AN19:AP23)</f>
        <v>23</v>
      </c>
      <c r="AO24" s="357"/>
      <c r="AP24" s="348"/>
      <c r="AQ24" s="356">
        <f>SUM(AQ19,AQ20:AR20,AQ23)</f>
        <v>7</v>
      </c>
      <c r="AR24" s="357"/>
      <c r="AS24" s="338">
        <f>IF(AQ24&gt;0,AQ24/AN24,"")</f>
        <v>0.30434782608695654</v>
      </c>
      <c r="AT24" s="338"/>
      <c r="AU24" s="339"/>
      <c r="AV24" s="130"/>
      <c r="AW24" s="3"/>
      <c r="AX24" s="3"/>
      <c r="AY24" s="3"/>
      <c r="AZ24" s="3"/>
    </row>
    <row r="25" spans="2:52" s="9" customFormat="1" ht="30" customHeight="1" thickTop="1">
      <c r="B25" s="43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5"/>
      <c r="O25" s="5"/>
      <c r="P25" s="5"/>
      <c r="Q25" s="5"/>
      <c r="R25" s="5"/>
      <c r="S25" s="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 s="17"/>
      <c r="AR25" s="17"/>
      <c r="AS25" s="17"/>
      <c r="AT25" s="17"/>
      <c r="AU25" s="17"/>
      <c r="AW25" s="10"/>
      <c r="AX25" s="10"/>
      <c r="AY25" s="10"/>
      <c r="AZ25" s="10"/>
    </row>
    <row r="26" spans="2:47" s="40" customFormat="1" ht="31.5" customHeight="1">
      <c r="B26" s="333" t="s">
        <v>68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</row>
    <row r="27" spans="2:52" s="9" customFormat="1" ht="33.75" customHeight="1">
      <c r="B27" s="311" t="s">
        <v>61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3"/>
      <c r="M27" s="367" t="s">
        <v>87</v>
      </c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4"/>
      <c r="AN27" s="285" t="s">
        <v>89</v>
      </c>
      <c r="AO27" s="286"/>
      <c r="AP27" s="286"/>
      <c r="AQ27" s="286"/>
      <c r="AR27" s="286"/>
      <c r="AS27" s="286"/>
      <c r="AT27" s="286"/>
      <c r="AU27" s="287"/>
      <c r="AV27" s="130">
        <v>3</v>
      </c>
      <c r="AW27" s="10"/>
      <c r="AX27" s="10"/>
      <c r="AY27" s="10"/>
      <c r="AZ27" s="10"/>
    </row>
    <row r="28" spans="2:52" s="9" customFormat="1" ht="20.25" customHeight="1">
      <c r="B28" s="314"/>
      <c r="C28" s="315"/>
      <c r="D28" s="315"/>
      <c r="E28" s="315"/>
      <c r="F28" s="315"/>
      <c r="G28" s="315"/>
      <c r="H28" s="315"/>
      <c r="I28" s="315"/>
      <c r="J28" s="315"/>
      <c r="K28" s="315"/>
      <c r="L28" s="316"/>
      <c r="M28" s="425" t="s">
        <v>57</v>
      </c>
      <c r="N28" s="426"/>
      <c r="O28" s="427"/>
      <c r="P28" s="425" t="s">
        <v>15</v>
      </c>
      <c r="Q28" s="426"/>
      <c r="R28" s="427"/>
      <c r="S28" s="425" t="s">
        <v>9</v>
      </c>
      <c r="T28" s="426"/>
      <c r="U28" s="431"/>
      <c r="V28" s="302" t="s">
        <v>27</v>
      </c>
      <c r="W28" s="303"/>
      <c r="X28" s="303"/>
      <c r="Y28" s="303"/>
      <c r="Z28" s="303"/>
      <c r="AA28" s="304"/>
      <c r="AB28" s="302" t="s">
        <v>28</v>
      </c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4"/>
      <c r="AN28" s="288"/>
      <c r="AO28" s="289"/>
      <c r="AP28" s="289"/>
      <c r="AQ28" s="289"/>
      <c r="AR28" s="289"/>
      <c r="AS28" s="289"/>
      <c r="AT28" s="289"/>
      <c r="AU28" s="290"/>
      <c r="AV28" s="130"/>
      <c r="AW28" s="3"/>
      <c r="AX28" s="3"/>
      <c r="AY28" s="3"/>
      <c r="AZ28" s="3"/>
    </row>
    <row r="29" spans="2:52" s="3" customFormat="1" ht="59.25" customHeight="1"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9"/>
      <c r="M29" s="428"/>
      <c r="N29" s="429"/>
      <c r="O29" s="430"/>
      <c r="P29" s="428"/>
      <c r="Q29" s="429"/>
      <c r="R29" s="430"/>
      <c r="S29" s="428"/>
      <c r="T29" s="429"/>
      <c r="U29" s="432"/>
      <c r="V29" s="328" t="s">
        <v>58</v>
      </c>
      <c r="W29" s="293"/>
      <c r="X29" s="329"/>
      <c r="Y29" s="292" t="s">
        <v>15</v>
      </c>
      <c r="Z29" s="293"/>
      <c r="AA29" s="294"/>
      <c r="AB29" s="328" t="s">
        <v>58</v>
      </c>
      <c r="AC29" s="293"/>
      <c r="AD29" s="329"/>
      <c r="AE29" s="292" t="s">
        <v>15</v>
      </c>
      <c r="AF29" s="293"/>
      <c r="AG29" s="329"/>
      <c r="AH29" s="292" t="s">
        <v>70</v>
      </c>
      <c r="AI29" s="293"/>
      <c r="AJ29" s="293"/>
      <c r="AK29" s="293"/>
      <c r="AL29" s="293"/>
      <c r="AM29" s="294"/>
      <c r="AN29" s="433" t="s">
        <v>17</v>
      </c>
      <c r="AO29" s="434"/>
      <c r="AP29" s="436"/>
      <c r="AQ29" s="433" t="s">
        <v>1</v>
      </c>
      <c r="AR29" s="434"/>
      <c r="AS29" s="434"/>
      <c r="AT29" s="434"/>
      <c r="AU29" s="435"/>
      <c r="AV29" s="130"/>
      <c r="AW29" s="6"/>
      <c r="AX29" s="6"/>
      <c r="AY29" s="6"/>
      <c r="AZ29" s="6"/>
    </row>
    <row r="30" spans="2:52" s="10" customFormat="1" ht="24.75" customHeight="1">
      <c r="B30" s="330" t="s">
        <v>60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2"/>
      <c r="M30" s="224">
        <f>M13</f>
        <v>23</v>
      </c>
      <c r="N30" s="225"/>
      <c r="O30" s="291"/>
      <c r="P30" s="224">
        <f>P13</f>
        <v>2912</v>
      </c>
      <c r="Q30" s="225"/>
      <c r="R30" s="225"/>
      <c r="S30" s="224">
        <f>S13</f>
        <v>176663</v>
      </c>
      <c r="T30" s="225"/>
      <c r="U30" s="307"/>
      <c r="V30" s="327">
        <f>V13</f>
        <v>7</v>
      </c>
      <c r="W30" s="300"/>
      <c r="X30" s="300"/>
      <c r="Y30" s="300">
        <f>Y13</f>
        <v>1721</v>
      </c>
      <c r="Z30" s="300"/>
      <c r="AA30" s="301"/>
      <c r="AB30" s="308">
        <f>AB13</f>
        <v>15</v>
      </c>
      <c r="AC30" s="309"/>
      <c r="AD30" s="310"/>
      <c r="AE30" s="326">
        <f>AE13</f>
        <v>1511</v>
      </c>
      <c r="AF30" s="309"/>
      <c r="AG30" s="310"/>
      <c r="AH30" s="326">
        <f>AH13</f>
        <v>1472</v>
      </c>
      <c r="AI30" s="309"/>
      <c r="AJ30" s="309"/>
      <c r="AK30" s="305">
        <f>AK13</f>
        <v>0.9741892786234282</v>
      </c>
      <c r="AL30" s="305"/>
      <c r="AM30" s="306"/>
      <c r="AN30" s="224">
        <f>AN13</f>
        <v>145</v>
      </c>
      <c r="AO30" s="225"/>
      <c r="AP30" s="291"/>
      <c r="AQ30" s="224">
        <f>AQ13</f>
        <v>8</v>
      </c>
      <c r="AR30" s="225"/>
      <c r="AS30" s="342">
        <f>AS13</f>
        <v>0.05517241379310345</v>
      </c>
      <c r="AT30" s="342"/>
      <c r="AU30" s="343"/>
      <c r="AV30" s="130"/>
      <c r="AW30" s="1"/>
      <c r="AX30" s="1"/>
      <c r="AY30" s="1"/>
      <c r="AZ30" s="1"/>
    </row>
    <row r="31" spans="2:52" s="10" customFormat="1" ht="24.75" customHeight="1" thickBot="1">
      <c r="B31" s="448" t="s">
        <v>62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50"/>
      <c r="M31" s="451">
        <f>M24</f>
        <v>1363</v>
      </c>
      <c r="N31" s="452"/>
      <c r="O31" s="453"/>
      <c r="P31" s="451">
        <f>P24</f>
        <v>14837</v>
      </c>
      <c r="Q31" s="452"/>
      <c r="R31" s="452"/>
      <c r="S31" s="451">
        <f>S24</f>
        <v>136677</v>
      </c>
      <c r="T31" s="452"/>
      <c r="U31" s="454"/>
      <c r="V31" s="455">
        <f>V24</f>
        <v>0</v>
      </c>
      <c r="W31" s="452"/>
      <c r="X31" s="453"/>
      <c r="Y31" s="451">
        <f>Y24</f>
        <v>0</v>
      </c>
      <c r="Z31" s="452"/>
      <c r="AA31" s="454"/>
      <c r="AB31" s="455">
        <f>AB24</f>
        <v>1143</v>
      </c>
      <c r="AC31" s="452"/>
      <c r="AD31" s="453"/>
      <c r="AE31" s="451">
        <f>AE24</f>
        <v>10838</v>
      </c>
      <c r="AF31" s="452"/>
      <c r="AG31" s="453"/>
      <c r="AH31" s="451">
        <f>AH24</f>
        <v>10666</v>
      </c>
      <c r="AI31" s="452"/>
      <c r="AJ31" s="452"/>
      <c r="AK31" s="320">
        <f>AK24</f>
        <v>0.9841299132681306</v>
      </c>
      <c r="AL31" s="320"/>
      <c r="AM31" s="321"/>
      <c r="AN31" s="451">
        <f>AN24</f>
        <v>23</v>
      </c>
      <c r="AO31" s="452"/>
      <c r="AP31" s="453"/>
      <c r="AQ31" s="451">
        <f>AQ24</f>
        <v>7</v>
      </c>
      <c r="AR31" s="452"/>
      <c r="AS31" s="320">
        <f>AS24</f>
        <v>0.30434782608695654</v>
      </c>
      <c r="AT31" s="320"/>
      <c r="AU31" s="321"/>
      <c r="AV31" s="130"/>
      <c r="AW31" s="1"/>
      <c r="AX31" s="1"/>
      <c r="AY31" s="1"/>
      <c r="AZ31" s="1"/>
    </row>
    <row r="32" spans="2:52" s="10" customFormat="1" ht="24.75" customHeight="1" thickBot="1" thickTop="1">
      <c r="B32" s="456" t="s">
        <v>66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7"/>
      <c r="M32" s="356">
        <f>SUM(M30:O31)</f>
        <v>1386</v>
      </c>
      <c r="N32" s="357"/>
      <c r="O32" s="348"/>
      <c r="P32" s="377">
        <f>SUM(P30:R31)</f>
        <v>17749</v>
      </c>
      <c r="Q32" s="378"/>
      <c r="R32" s="361"/>
      <c r="S32" s="377">
        <f>SUM(S30:U31)</f>
        <v>313340</v>
      </c>
      <c r="T32" s="378"/>
      <c r="U32" s="458"/>
      <c r="V32" s="399">
        <f>SUM(V30:X31)</f>
        <v>7</v>
      </c>
      <c r="W32" s="323"/>
      <c r="X32" s="400"/>
      <c r="Y32" s="322">
        <f>SUM(Y30:AA31)</f>
        <v>1721</v>
      </c>
      <c r="Z32" s="323"/>
      <c r="AA32" s="459"/>
      <c r="AB32" s="399">
        <f>SUM(AB30:AD31)</f>
        <v>1158</v>
      </c>
      <c r="AC32" s="323"/>
      <c r="AD32" s="400"/>
      <c r="AE32" s="322">
        <f>SUM(AE30:AG31)</f>
        <v>12349</v>
      </c>
      <c r="AF32" s="323"/>
      <c r="AG32" s="400"/>
      <c r="AH32" s="322">
        <f>SUM(AH30:AJ31)</f>
        <v>12138</v>
      </c>
      <c r="AI32" s="323"/>
      <c r="AJ32" s="323"/>
      <c r="AK32" s="324">
        <f>IF(AH32&gt;0,AH32/AE32,"")</f>
        <v>0.9829135962426108</v>
      </c>
      <c r="AL32" s="324"/>
      <c r="AM32" s="325"/>
      <c r="AN32" s="356">
        <f>SUM(AN30:AP31)</f>
        <v>168</v>
      </c>
      <c r="AO32" s="357"/>
      <c r="AP32" s="348"/>
      <c r="AQ32" s="356">
        <f>SUM(AQ30:AR31)</f>
        <v>15</v>
      </c>
      <c r="AR32" s="357"/>
      <c r="AS32" s="338">
        <f>IF(AQ32&gt;0,AQ32/AN32,"")</f>
        <v>0.08928571428571429</v>
      </c>
      <c r="AT32" s="338"/>
      <c r="AU32" s="339"/>
      <c r="AV32" s="130"/>
      <c r="AW32" s="1"/>
      <c r="AX32" s="1"/>
      <c r="AY32" s="1"/>
      <c r="AZ32" s="1"/>
    </row>
    <row r="33" spans="2:52" s="3" customFormat="1" ht="3.75" customHeight="1" thickTop="1">
      <c r="B33" s="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5"/>
      <c r="N33" s="5"/>
      <c r="O33" s="5"/>
      <c r="P33" s="5"/>
      <c r="Q33" s="5"/>
      <c r="R33" s="5"/>
      <c r="S33" s="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17"/>
      <c r="AR33" s="17"/>
      <c r="AS33" s="17"/>
      <c r="AT33" s="17"/>
      <c r="AU33" s="17"/>
      <c r="AV33" s="2"/>
      <c r="AW33" s="1"/>
      <c r="AX33" s="1"/>
      <c r="AY33" s="1"/>
      <c r="AZ33" s="1"/>
    </row>
    <row r="34" spans="2:52" s="6" customFormat="1" ht="15" customHeight="1"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5"/>
      <c r="N34" s="5"/>
      <c r="O34" s="5"/>
      <c r="P34" s="5"/>
      <c r="Q34" s="5"/>
      <c r="R34" s="5"/>
      <c r="S34" s="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17"/>
      <c r="AR34" s="17"/>
      <c r="AS34" s="17"/>
      <c r="AT34" s="17"/>
      <c r="AU34" s="17"/>
      <c r="AV34" s="7"/>
      <c r="AW34" s="1"/>
      <c r="AX34" s="1"/>
      <c r="AY34" s="1"/>
      <c r="AZ34" s="1"/>
    </row>
    <row r="35" spans="2:21" ht="14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t="14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4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ht="14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4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t="14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ht="14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ht="14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4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4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4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4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</sheetData>
  <sheetProtection/>
  <mergeCells count="251">
    <mergeCell ref="AN12:AP12"/>
    <mergeCell ref="AQ12:AR12"/>
    <mergeCell ref="AS12:AU12"/>
    <mergeCell ref="AE12:AG12"/>
    <mergeCell ref="AH12:AJ12"/>
    <mergeCell ref="AK12:AM12"/>
    <mergeCell ref="B12:L12"/>
    <mergeCell ref="M12:O12"/>
    <mergeCell ref="P12:R12"/>
    <mergeCell ref="S12:U12"/>
    <mergeCell ref="V12:X12"/>
    <mergeCell ref="Y12:AA12"/>
    <mergeCell ref="B22:L22"/>
    <mergeCell ref="M22:O22"/>
    <mergeCell ref="P22:R22"/>
    <mergeCell ref="S22:U22"/>
    <mergeCell ref="V22:AA22"/>
    <mergeCell ref="AB22:AD22"/>
    <mergeCell ref="AB32:AD32"/>
    <mergeCell ref="C25:M25"/>
    <mergeCell ref="AQ32:AR32"/>
    <mergeCell ref="AS32:AU32"/>
    <mergeCell ref="AN32:AP32"/>
    <mergeCell ref="AE32:AG32"/>
    <mergeCell ref="AN31:AP31"/>
    <mergeCell ref="B32:L32"/>
    <mergeCell ref="M32:O32"/>
    <mergeCell ref="P32:R32"/>
    <mergeCell ref="S32:U32"/>
    <mergeCell ref="V32:X32"/>
    <mergeCell ref="Y32:AA32"/>
    <mergeCell ref="AQ31:AR31"/>
    <mergeCell ref="AS13:AU13"/>
    <mergeCell ref="AH30:AJ30"/>
    <mergeCell ref="AN30:AP30"/>
    <mergeCell ref="AQ30:AR30"/>
    <mergeCell ref="AS30:AU30"/>
    <mergeCell ref="AS31:AU31"/>
    <mergeCell ref="AH22:AJ22"/>
    <mergeCell ref="AK22:AM22"/>
    <mergeCell ref="B31:L31"/>
    <mergeCell ref="M31:O31"/>
    <mergeCell ref="P31:R31"/>
    <mergeCell ref="S31:U31"/>
    <mergeCell ref="AH31:AJ31"/>
    <mergeCell ref="V31:X31"/>
    <mergeCell ref="Y31:AA31"/>
    <mergeCell ref="AB31:AD31"/>
    <mergeCell ref="AE31:AG31"/>
    <mergeCell ref="AQ18:AU18"/>
    <mergeCell ref="AQ13:AR13"/>
    <mergeCell ref="AK13:AM13"/>
    <mergeCell ref="AN24:AP24"/>
    <mergeCell ref="AN13:AP13"/>
    <mergeCell ref="AQ19:AR19"/>
    <mergeCell ref="AQ23:AR23"/>
    <mergeCell ref="Y11:AA11"/>
    <mergeCell ref="V19:X19"/>
    <mergeCell ref="Y23:AA23"/>
    <mergeCell ref="Y19:AA19"/>
    <mergeCell ref="Y13:AA13"/>
    <mergeCell ref="AS11:AU11"/>
    <mergeCell ref="AQ11:AR11"/>
    <mergeCell ref="AN11:AP11"/>
    <mergeCell ref="AH23:AJ23"/>
    <mergeCell ref="AK20:AM20"/>
    <mergeCell ref="AQ29:AU29"/>
    <mergeCell ref="Y29:AA29"/>
    <mergeCell ref="AN29:AP29"/>
    <mergeCell ref="S20:U20"/>
    <mergeCell ref="S19:U19"/>
    <mergeCell ref="V20:AA20"/>
    <mergeCell ref="AH19:AJ19"/>
    <mergeCell ref="AH20:AJ20"/>
    <mergeCell ref="AE22:AG22"/>
    <mergeCell ref="M27:AM27"/>
    <mergeCell ref="P23:R23"/>
    <mergeCell ref="P24:R24"/>
    <mergeCell ref="AH24:AJ24"/>
    <mergeCell ref="AK23:AM23"/>
    <mergeCell ref="M28:O29"/>
    <mergeCell ref="P28:R29"/>
    <mergeCell ref="S28:U29"/>
    <mergeCell ref="AB28:AM28"/>
    <mergeCell ref="V29:X29"/>
    <mergeCell ref="B26:AU26"/>
    <mergeCell ref="AQ24:AR24"/>
    <mergeCell ref="S23:U23"/>
    <mergeCell ref="S24:U24"/>
    <mergeCell ref="V23:X23"/>
    <mergeCell ref="AB23:AD23"/>
    <mergeCell ref="M23:O23"/>
    <mergeCell ref="AS24:AU24"/>
    <mergeCell ref="M24:O24"/>
    <mergeCell ref="V24:X24"/>
    <mergeCell ref="AB21:AD21"/>
    <mergeCell ref="AE21:AG21"/>
    <mergeCell ref="AH21:AJ21"/>
    <mergeCell ref="AK21:AM21"/>
    <mergeCell ref="AE20:AG20"/>
    <mergeCell ref="AB20:AD20"/>
    <mergeCell ref="AH11:AJ11"/>
    <mergeCell ref="AE23:AG23"/>
    <mergeCell ref="AB10:AD10"/>
    <mergeCell ref="AB17:AM17"/>
    <mergeCell ref="AE19:AG19"/>
    <mergeCell ref="AB19:AD19"/>
    <mergeCell ref="AK19:AM19"/>
    <mergeCell ref="AB18:AD18"/>
    <mergeCell ref="AE18:AG18"/>
    <mergeCell ref="AK10:AM10"/>
    <mergeCell ref="AB12:AD12"/>
    <mergeCell ref="AK7:AM7"/>
    <mergeCell ref="AH8:AJ8"/>
    <mergeCell ref="AK8:AM8"/>
    <mergeCell ref="AB13:AD13"/>
    <mergeCell ref="AK9:AM9"/>
    <mergeCell ref="AH9:AJ9"/>
    <mergeCell ref="AE9:AG9"/>
    <mergeCell ref="AK11:AM11"/>
    <mergeCell ref="AE11:AG11"/>
    <mergeCell ref="Y18:AA18"/>
    <mergeCell ref="AE13:AG13"/>
    <mergeCell ref="AH18:AM18"/>
    <mergeCell ref="AH13:AJ13"/>
    <mergeCell ref="S13:U13"/>
    <mergeCell ref="V10:X10"/>
    <mergeCell ref="AB11:AD11"/>
    <mergeCell ref="S10:U10"/>
    <mergeCell ref="S11:U11"/>
    <mergeCell ref="V11:X11"/>
    <mergeCell ref="V4:AM4"/>
    <mergeCell ref="AE7:AG7"/>
    <mergeCell ref="AH6:AM6"/>
    <mergeCell ref="AH7:AJ7"/>
    <mergeCell ref="V5:AA5"/>
    <mergeCell ref="AB5:AM5"/>
    <mergeCell ref="V6:X6"/>
    <mergeCell ref="Y6:AA6"/>
    <mergeCell ref="AB6:AD6"/>
    <mergeCell ref="AE6:AG6"/>
    <mergeCell ref="AE8:AG8"/>
    <mergeCell ref="AB7:AD7"/>
    <mergeCell ref="AB8:AD8"/>
    <mergeCell ref="Y7:AA7"/>
    <mergeCell ref="AB9:AD9"/>
    <mergeCell ref="V7:X7"/>
    <mergeCell ref="V8:X8"/>
    <mergeCell ref="V9:X9"/>
    <mergeCell ref="M10:O10"/>
    <mergeCell ref="P20:R20"/>
    <mergeCell ref="M13:O13"/>
    <mergeCell ref="M19:O19"/>
    <mergeCell ref="M20:O20"/>
    <mergeCell ref="M18:O18"/>
    <mergeCell ref="P18:R18"/>
    <mergeCell ref="P13:R13"/>
    <mergeCell ref="M16:R17"/>
    <mergeCell ref="P10:R10"/>
    <mergeCell ref="M11:O11"/>
    <mergeCell ref="P11:R11"/>
    <mergeCell ref="S6:U6"/>
    <mergeCell ref="S7:U7"/>
    <mergeCell ref="B10:L10"/>
    <mergeCell ref="B19:L19"/>
    <mergeCell ref="B4:L6"/>
    <mergeCell ref="B7:L7"/>
    <mergeCell ref="P7:R7"/>
    <mergeCell ref="S8:U8"/>
    <mergeCell ref="M6:O6"/>
    <mergeCell ref="P6:R6"/>
    <mergeCell ref="M4:U5"/>
    <mergeCell ref="B20:L20"/>
    <mergeCell ref="B23:L23"/>
    <mergeCell ref="B11:L11"/>
    <mergeCell ref="B13:L13"/>
    <mergeCell ref="B16:L18"/>
    <mergeCell ref="B21:L21"/>
    <mergeCell ref="M7:O7"/>
    <mergeCell ref="B8:L8"/>
    <mergeCell ref="B9:L9"/>
    <mergeCell ref="M8:O8"/>
    <mergeCell ref="M9:O9"/>
    <mergeCell ref="P9:R9"/>
    <mergeCell ref="P8:R8"/>
    <mergeCell ref="AQ10:AR10"/>
    <mergeCell ref="Y10:AA10"/>
    <mergeCell ref="V17:AA17"/>
    <mergeCell ref="AH10:AJ10"/>
    <mergeCell ref="AE10:AG10"/>
    <mergeCell ref="V13:X13"/>
    <mergeCell ref="AN10:AP10"/>
    <mergeCell ref="S16:AM16"/>
    <mergeCell ref="S17:U18"/>
    <mergeCell ref="V18:X18"/>
    <mergeCell ref="B24:L24"/>
    <mergeCell ref="AK24:AM24"/>
    <mergeCell ref="AE24:AG24"/>
    <mergeCell ref="AB24:AD24"/>
    <mergeCell ref="Y24:AA24"/>
    <mergeCell ref="AS19:AU19"/>
    <mergeCell ref="AS23:AU23"/>
    <mergeCell ref="AN19:AP19"/>
    <mergeCell ref="AN23:AP23"/>
    <mergeCell ref="P19:R19"/>
    <mergeCell ref="AS8:AU8"/>
    <mergeCell ref="AN7:AP7"/>
    <mergeCell ref="AQ7:AR7"/>
    <mergeCell ref="AQ8:AR8"/>
    <mergeCell ref="AQ9:AR9"/>
    <mergeCell ref="AN9:AP9"/>
    <mergeCell ref="AV16:AV24"/>
    <mergeCell ref="B3:AU3"/>
    <mergeCell ref="B15:AU15"/>
    <mergeCell ref="AN6:AP6"/>
    <mergeCell ref="B1:AU1"/>
    <mergeCell ref="AV4:AV13"/>
    <mergeCell ref="AQ6:AU6"/>
    <mergeCell ref="AS10:AU10"/>
    <mergeCell ref="AS9:AU9"/>
    <mergeCell ref="AS7:AU7"/>
    <mergeCell ref="AV27:AV32"/>
    <mergeCell ref="B27:L29"/>
    <mergeCell ref="AK31:AM31"/>
    <mergeCell ref="AH32:AJ32"/>
    <mergeCell ref="AK32:AM32"/>
    <mergeCell ref="AE30:AG30"/>
    <mergeCell ref="V30:X30"/>
    <mergeCell ref="AB29:AD29"/>
    <mergeCell ref="AE29:AG29"/>
    <mergeCell ref="B30:L30"/>
    <mergeCell ref="V28:AA28"/>
    <mergeCell ref="AK30:AM30"/>
    <mergeCell ref="S30:U30"/>
    <mergeCell ref="P30:R30"/>
    <mergeCell ref="AB30:AD30"/>
    <mergeCell ref="AN8:AP8"/>
    <mergeCell ref="AN18:AP18"/>
    <mergeCell ref="S9:U9"/>
    <mergeCell ref="Y8:AA8"/>
    <mergeCell ref="Y9:AA9"/>
    <mergeCell ref="AN4:AU5"/>
    <mergeCell ref="AN16:AU17"/>
    <mergeCell ref="AN27:AU28"/>
    <mergeCell ref="M30:O30"/>
    <mergeCell ref="AH29:AM29"/>
    <mergeCell ref="M21:O21"/>
    <mergeCell ref="P21:R21"/>
    <mergeCell ref="S21:U21"/>
    <mergeCell ref="V21:AA21"/>
    <mergeCell ref="Y30:AA30"/>
  </mergeCells>
  <printOptions horizontalCentered="1"/>
  <pageMargins left="0.15748031496062992" right="0" top="0.2362204724409449" bottom="0.35433070866141736" header="0" footer="0.15748031496062992"/>
  <pageSetup cellComments="asDisplayed" fitToHeight="1" fitToWidth="1" horizontalDpi="300" verticalDpi="300" orientation="landscape" paperSize="9" scale="60" r:id="rId1"/>
  <headerFooter alignWithMargins="0">
    <oddHeader>&amp;L&amp;"Arial Greek,Έντονη γραφή"ΕΤΗΣΙΑ ΕΚΘΕΣΗ ΑΣΕΠ 2017</oddHeader>
    <oddFooter>&amp;C&amp;"Arial Greek,Έντονη γραφή"Σελίδα &amp;P από &amp;N</oddFooter>
  </headerFooter>
  <rowBreaks count="1" manualBreakCount="1">
    <brk id="33" min="1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user27b</dc:creator>
  <cp:keywords/>
  <dc:description/>
  <cp:lastModifiedBy>Zervas Dimitris</cp:lastModifiedBy>
  <cp:lastPrinted>2018-03-16T11:40:48Z</cp:lastPrinted>
  <dcterms:created xsi:type="dcterms:W3CDTF">2004-10-04T05:19:06Z</dcterms:created>
  <dcterms:modified xsi:type="dcterms:W3CDTF">2018-05-22T06:38:23Z</dcterms:modified>
  <cp:category/>
  <cp:version/>
  <cp:contentType/>
  <cp:contentStatus/>
</cp:coreProperties>
</file>