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945" yWindow="135" windowWidth="9405" windowHeight="11760"/>
  </bookViews>
  <sheets>
    <sheet name="ΠΡΟΣΛΗΨΕΙΣ 18-19" sheetId="2" r:id="rId1"/>
    <sheet name="Προσληψεις Αθμιας 18-19" sheetId="3" r:id="rId2"/>
    <sheet name="Φύλλο1" sheetId="4" r:id="rId3"/>
  </sheets>
  <definedNames>
    <definedName name="_xlnm._FilterDatabase" localSheetId="0" hidden="1">'ΠΡΟΣΛΗΨΕΙΣ 18-19'!$A$4:$BB$86</definedName>
    <definedName name="_xlnm._FilterDatabase" localSheetId="1" hidden="1">'Προσληψεις Αθμιας 18-19'!$A$3:$S$52</definedName>
    <definedName name="_xlnm.Print_Area" localSheetId="0">'ΠΡΟΣΛΗΨΕΙΣ 18-19'!$A:$BA</definedName>
    <definedName name="_xlnm.Print_Area" localSheetId="1">'Προσληψεις Αθμιας 18-19'!$A$1:$G$52,'Προσληψεις Αθμιας 18-19'!$A$54:$S$69,'Προσληψεις Αθμιας 18-19'!$A$71:$T$102</definedName>
    <definedName name="_xlnm.Print_Titles" localSheetId="0">'ΠΡΟΣΛΗΨΕΙΣ 18-19'!$A:$H,'ΠΡΟΣΛΗΨΕΙΣ 18-19'!$2:$4</definedName>
  </definedNames>
  <calcPr calcId="145621"/>
</workbook>
</file>

<file path=xl/calcChain.xml><?xml version="1.0" encoding="utf-8"?>
<calcChain xmlns="http://schemas.openxmlformats.org/spreadsheetml/2006/main">
  <c r="H80" i="2"/>
  <c r="G80"/>
  <c r="F80"/>
  <c r="H79"/>
  <c r="G79"/>
  <c r="F79"/>
  <c r="H78"/>
  <c r="G78"/>
  <c r="F78"/>
  <c r="H77"/>
  <c r="G77"/>
  <c r="F77"/>
  <c r="H76"/>
  <c r="G76"/>
  <c r="F76"/>
  <c r="H75"/>
  <c r="G75"/>
  <c r="F75"/>
  <c r="F68" l="1"/>
  <c r="G68"/>
  <c r="H68"/>
  <c r="F69"/>
  <c r="G69"/>
  <c r="H69"/>
  <c r="F70"/>
  <c r="G70"/>
  <c r="H70"/>
  <c r="F71"/>
  <c r="G71"/>
  <c r="H71"/>
  <c r="F72"/>
  <c r="G72"/>
  <c r="H72"/>
  <c r="F73"/>
  <c r="G73"/>
  <c r="H73"/>
  <c r="F74"/>
  <c r="G74"/>
  <c r="H74"/>
  <c r="F81"/>
  <c r="G81"/>
  <c r="H81"/>
  <c r="F65" l="1"/>
  <c r="G65"/>
  <c r="H65"/>
  <c r="F66"/>
  <c r="G66"/>
  <c r="H66"/>
  <c r="F67"/>
  <c r="G67"/>
  <c r="H67"/>
  <c r="F57"/>
  <c r="G57"/>
  <c r="I86" l="1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V86"/>
  <c r="AW86"/>
  <c r="AX86"/>
  <c r="AY86"/>
  <c r="AZ86"/>
  <c r="F85"/>
  <c r="G85"/>
  <c r="H85"/>
  <c r="H84"/>
  <c r="G84"/>
  <c r="G86" s="1"/>
  <c r="F84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H63"/>
  <c r="F64"/>
  <c r="G64"/>
  <c r="H64"/>
  <c r="F5"/>
  <c r="H5"/>
  <c r="G5"/>
  <c r="AZ82"/>
  <c r="AZ88" s="1"/>
  <c r="AG82"/>
  <c r="AG88" s="1"/>
  <c r="F86" l="1"/>
  <c r="H86"/>
  <c r="G82"/>
  <c r="F82"/>
  <c r="H82"/>
  <c r="F47" i="3"/>
  <c r="U93" l="1"/>
  <c r="F46"/>
  <c r="F45"/>
  <c r="F48"/>
  <c r="J89" i="2"/>
  <c r="F44" i="3" l="1"/>
  <c r="F43" l="1"/>
  <c r="F42"/>
  <c r="U92" l="1"/>
  <c r="U91" l="1"/>
  <c r="F41"/>
  <c r="F40"/>
  <c r="U90"/>
  <c r="F39"/>
  <c r="S66"/>
  <c r="F38"/>
  <c r="U89" l="1"/>
  <c r="F37"/>
  <c r="F35"/>
  <c r="F36"/>
  <c r="U88" l="1"/>
  <c r="F34"/>
  <c r="F33"/>
  <c r="U87"/>
  <c r="F32"/>
  <c r="F31"/>
  <c r="U86" l="1"/>
  <c r="F30"/>
  <c r="U85"/>
  <c r="F29"/>
  <c r="S65"/>
  <c r="M82" i="2"/>
  <c r="M88" s="1"/>
  <c r="U84" i="3"/>
  <c r="F28"/>
  <c r="S64"/>
  <c r="F27"/>
  <c r="U83" l="1"/>
  <c r="F26"/>
  <c r="U82" l="1"/>
  <c r="F23"/>
  <c r="F24"/>
  <c r="G94"/>
  <c r="F22"/>
  <c r="F25"/>
  <c r="F21" l="1"/>
  <c r="S62"/>
  <c r="F19"/>
  <c r="F17" l="1"/>
  <c r="F18"/>
  <c r="F20"/>
  <c r="F16"/>
  <c r="S61"/>
  <c r="F15"/>
  <c r="F13" l="1"/>
  <c r="F14"/>
  <c r="U76"/>
  <c r="S60"/>
  <c r="F12" l="1"/>
  <c r="F9"/>
  <c r="F8"/>
  <c r="K82" i="2"/>
  <c r="U77" i="3"/>
  <c r="U78"/>
  <c r="U79"/>
  <c r="U80"/>
  <c r="U81"/>
  <c r="C94"/>
  <c r="U75"/>
  <c r="K88" i="2" l="1"/>
  <c r="S57" i="3"/>
  <c r="U74"/>
  <c r="P67"/>
  <c r="O67"/>
  <c r="L67"/>
  <c r="K67"/>
  <c r="J67"/>
  <c r="I67"/>
  <c r="F4" l="1"/>
  <c r="D94"/>
  <c r="AE82" i="2"/>
  <c r="Y82"/>
  <c r="AE88" l="1"/>
  <c r="Y88"/>
  <c r="F11" i="3"/>
  <c r="AA82" i="2" l="1"/>
  <c r="F10" i="3"/>
  <c r="F7"/>
  <c r="F6"/>
  <c r="F5"/>
  <c r="S63"/>
  <c r="S59"/>
  <c r="S58"/>
  <c r="E49"/>
  <c r="D49"/>
  <c r="C49"/>
  <c r="Q67"/>
  <c r="AC82" i="2"/>
  <c r="AC88" s="1"/>
  <c r="AT82"/>
  <c r="AT88" s="1"/>
  <c r="AV82"/>
  <c r="AV88" s="1"/>
  <c r="AW82"/>
  <c r="AW88" s="1"/>
  <c r="AX82"/>
  <c r="AX88" s="1"/>
  <c r="AY82"/>
  <c r="AY88" s="1"/>
  <c r="R67" i="3"/>
  <c r="N67"/>
  <c r="M67"/>
  <c r="H67"/>
  <c r="F69" l="1"/>
  <c r="AW83" i="2"/>
  <c r="G88"/>
  <c r="S67" i="3"/>
  <c r="H94" l="1"/>
  <c r="M94" l="1"/>
  <c r="F49" l="1"/>
  <c r="F52"/>
  <c r="F88" i="2"/>
  <c r="AB82"/>
  <c r="AB88" s="1"/>
  <c r="D52" i="3" l="1"/>
  <c r="D50" l="1"/>
  <c r="C51"/>
  <c r="J82" i="2"/>
  <c r="J88" s="1"/>
  <c r="T94" i="3" l="1"/>
  <c r="S94"/>
  <c r="R94"/>
  <c r="Q94"/>
  <c r="P94"/>
  <c r="O94"/>
  <c r="N94"/>
  <c r="L94"/>
  <c r="K94"/>
  <c r="J94"/>
  <c r="I94"/>
  <c r="F94"/>
  <c r="E94"/>
  <c r="G67"/>
  <c r="F67"/>
  <c r="E67"/>
  <c r="D67"/>
  <c r="C67"/>
  <c r="F96" l="1"/>
  <c r="F102" s="1"/>
  <c r="D96"/>
  <c r="D99" s="1"/>
  <c r="C68"/>
  <c r="D69"/>
  <c r="C95"/>
  <c r="C98" s="1"/>
  <c r="U94"/>
  <c r="D102" l="1"/>
  <c r="C101"/>
  <c r="F99"/>
  <c r="AO82" i="2"/>
  <c r="AK82"/>
  <c r="AJ82"/>
  <c r="AH82"/>
  <c r="AQ82"/>
  <c r="AP82"/>
  <c r="AN82"/>
  <c r="AM82"/>
  <c r="AL82"/>
  <c r="AI82"/>
  <c r="AF82"/>
  <c r="AA83"/>
  <c r="Z82"/>
  <c r="X82"/>
  <c r="Q82"/>
  <c r="S82"/>
  <c r="N82"/>
  <c r="P82"/>
  <c r="O82"/>
  <c r="L82"/>
  <c r="U82"/>
  <c r="T82"/>
  <c r="W82"/>
  <c r="V82"/>
  <c r="I82"/>
  <c r="I88" s="1"/>
  <c r="AA88" l="1"/>
  <c r="Z88"/>
  <c r="X88"/>
  <c r="V88" l="1"/>
  <c r="W88"/>
  <c r="T88"/>
  <c r="U88"/>
  <c r="AM83" l="1"/>
  <c r="H88" l="1"/>
  <c r="AK88" l="1"/>
  <c r="AF88"/>
  <c r="AL88"/>
  <c r="N88" l="1"/>
  <c r="AI88"/>
  <c r="AN88"/>
  <c r="AQ88"/>
  <c r="AO88"/>
  <c r="AJ88"/>
  <c r="S88"/>
  <c r="Q88"/>
  <c r="P88" l="1"/>
  <c r="O88"/>
  <c r="AP88"/>
  <c r="AH88"/>
  <c r="AM88"/>
  <c r="AM89" s="1"/>
  <c r="L88"/>
</calcChain>
</file>

<file path=xl/comments1.xml><?xml version="1.0" encoding="utf-8"?>
<comments xmlns="http://schemas.openxmlformats.org/spreadsheetml/2006/main">
  <authors>
    <author>Quest User</author>
  </authors>
  <commentList>
    <comment ref="C5" authorId="0">
      <text>
        <r>
          <rPr>
            <sz val="8"/>
            <color indexed="81"/>
            <rFont val="Tahoma"/>
            <family val="2"/>
            <charset val="161"/>
          </rPr>
          <t>ανακοίνωση προσλήψεων στο site του ΥΠΠΕΘ στις 6-9-2016 και ώρα περίπου στις 2:10 τα ξημερώματα (ξημέρωμα της 6ης Σεπτεμβρίου 2017).</t>
        </r>
      </text>
    </comment>
    <comment ref="J85" authorId="0">
      <text>
        <r>
          <rPr>
            <b/>
            <sz val="8"/>
            <color indexed="81"/>
            <rFont val="Tahoma"/>
            <family val="2"/>
            <charset val="161"/>
          </rPr>
          <t>1 εκπ/κός θρησκευτικών του καθολικού δόγματος για Δ.Σ. της Τήνου</t>
        </r>
      </text>
    </comment>
    <comment ref="F88" authorId="0">
      <text>
        <r>
          <rPr>
            <b/>
            <sz val="8"/>
            <color indexed="81"/>
            <rFont val="Tahoma"/>
            <family val="2"/>
            <charset val="161"/>
          </rPr>
          <t>περιλαμβάνεται 1 εκπ/κός θρησκευτικών του καθολικού δόγματος για Δ.Σ. της Τήνου</t>
        </r>
      </text>
    </comment>
    <comment ref="G88" authorId="0">
      <text>
        <r>
          <rPr>
            <b/>
            <sz val="8"/>
            <color indexed="81"/>
            <rFont val="Tahoma"/>
            <family val="2"/>
            <charset val="161"/>
          </rPr>
          <t>περιλαμβάνεται 1 εκπ/κός θρησκευτικών του καθολικού δόγματος για Δ.Σ. της Τήνου</t>
        </r>
      </text>
    </comment>
    <comment ref="J89" authorId="0">
      <text>
        <r>
          <rPr>
            <b/>
            <sz val="8"/>
            <color indexed="81"/>
            <rFont val="Tahoma"/>
            <family val="2"/>
            <charset val="161"/>
          </rPr>
          <t>1 εκπ/κός θρησκευτικών του καθολικού δόγματος για Δ.Σ. της Τήνου</t>
        </r>
      </text>
    </comment>
  </commentList>
</comments>
</file>

<file path=xl/comments2.xml><?xml version="1.0" encoding="utf-8"?>
<comments xmlns="http://schemas.openxmlformats.org/spreadsheetml/2006/main">
  <authors>
    <author>Quest User</author>
  </authors>
  <commentList>
    <comment ref="F4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+ 2.475 </t>
        </r>
        <r>
          <rPr>
            <sz val="11"/>
            <color indexed="81"/>
            <rFont val="Calibri"/>
            <family val="2"/>
            <charset val="161"/>
            <scheme val="minor"/>
          </rPr>
          <t>ΠΕ05 ΠΕ06 ΠΕ07 ΠΕ08 ΠΕ11 ΠΕ16.01 ΠΕ18.41 ΠΕ19-ΠΕ20 ΠΕ32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= 4.902 αναπληρωτές η Υ.Α.</t>
        </r>
      </text>
    </comment>
    <comment ref="F15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+ 863 </t>
        </r>
        <r>
          <rPr>
            <sz val="11"/>
            <color indexed="81"/>
            <rFont val="Calibri"/>
            <family val="2"/>
            <charset val="161"/>
            <scheme val="minor"/>
          </rPr>
          <t xml:space="preserve">ΠΕ71 ΠΕ70.ΕΑΕ, ΠΕ61 &amp; ΠΕ60.ΕΑΕ 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>= 925 αναπληρωτές η Υ.Α.</t>
        </r>
      </text>
    </comment>
    <comment ref="F19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+ 18 </t>
        </r>
        <r>
          <rPr>
            <sz val="11"/>
            <color indexed="81"/>
            <rFont val="Calibri"/>
            <family val="2"/>
            <charset val="161"/>
            <scheme val="minor"/>
          </rPr>
          <t xml:space="preserve">ΠΕ71 ΠΕ70.ΕΑΕ &amp; ΠΕ60.ΕΑΕ 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>= 46 αναπληρωτές η Υ.Α.</t>
        </r>
      </text>
    </comment>
    <comment ref="F22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+ 91 </t>
        </r>
        <r>
          <rPr>
            <sz val="11"/>
            <color indexed="81"/>
            <rFont val="Calibri"/>
            <family val="2"/>
            <charset val="161"/>
            <scheme val="minor"/>
          </rPr>
          <t xml:space="preserve">ΠΕ71 ΠΕ70.ΕΑΕ, ΠΕ60.ΕΑΕ, ΠΕ11.ΕΑΕ, ΤΕ16.ΕΑΕ, ΠΕ19-ΠΕ20.ΕΑΕ, ΠΕ08, ΠΕ16.01 &amp; ΠΕ32 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>= 169 αναπληρωτές (πλήρους &amp; μειωμένου) η Υ.Α.</t>
        </r>
      </text>
    </comment>
    <comment ref="F23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+ 303 </t>
        </r>
        <r>
          <rPr>
            <sz val="11"/>
            <color indexed="81"/>
            <rFont val="Calibri"/>
            <family val="2"/>
            <charset val="161"/>
            <scheme val="minor"/>
          </rPr>
          <t>ΠΕ05 ΠΕ06 ΠΕ07 ΠΕ08 ΠΕ11 ΠΕ16.01 ΠΕ18.41 ΠΕ19-ΠΕ20 ΠΕ32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= 436 αναπληρωτές (πλήρους &amp; μειωμένου) η Υ.Α.</t>
        </r>
      </text>
    </comment>
    <comment ref="F26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+ 76 αναπλ. μειωμένου </t>
        </r>
        <r>
          <rPr>
            <sz val="11"/>
            <color indexed="81"/>
            <rFont val="Calibri"/>
            <family val="2"/>
            <charset val="161"/>
            <scheme val="minor"/>
          </rPr>
          <t>ΠΕ06 ΠΕ08 ΠΕ11 ΠΕ16.01 ΠΕ19-ΠΕ20 ΠΕ32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= 156 αναπληρωτές (πλήρους &amp; μειωμένου) η Υ.Α.</t>
        </r>
      </text>
    </comment>
    <comment ref="F27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+ 64 </t>
        </r>
        <r>
          <rPr>
            <sz val="11"/>
            <color indexed="81"/>
            <rFont val="Calibri"/>
            <family val="2"/>
            <charset val="161"/>
            <scheme val="minor"/>
          </rPr>
          <t xml:space="preserve">ΠΕ71 ΠΕ70.ΕΑΕ ΠΕ61 &amp; ΠΕ60.ΕΑΕ 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>= 157 αναπληρωτές η Υ.Α.</t>
        </r>
      </text>
    </comment>
    <comment ref="F28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+ 20 αναπλ. μειωμένου </t>
        </r>
        <r>
          <rPr>
            <sz val="11"/>
            <color indexed="81"/>
            <rFont val="Calibri"/>
            <family val="2"/>
            <charset val="161"/>
            <scheme val="minor"/>
          </rPr>
          <t>ΠΕ06 ΠΕ08 ΠΕ11 ΠΕ16.01 ΠΕ19-ΠΕ20 ΠΕ32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= 46 αναπληρωτές (πλήρους &amp; μειωμένου) η Υ.Α.</t>
        </r>
      </text>
    </comment>
    <comment ref="F29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+ 37 </t>
        </r>
        <r>
          <rPr>
            <sz val="11"/>
            <color indexed="81"/>
            <rFont val="Calibri"/>
            <family val="2"/>
            <charset val="161"/>
            <scheme val="minor"/>
          </rPr>
          <t xml:space="preserve">ΠΕ71 ΠΕ70.ΕΑΕ, ΠΕ60.ΕΑΕ, ΠΕ11.ΕΑΕ, ΤΕ16.ΕΑΕ, ΠΕ19-ΠΕ20.ΕΑΕ, ΠΕ08 &amp; ΠΕ16.01 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>= 60 αναπληρωτές (πλήρους &amp; μειωμένου) η Υ.Α.</t>
        </r>
      </text>
    </comment>
    <comment ref="F30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+ 49 </t>
        </r>
        <r>
          <rPr>
            <sz val="11"/>
            <color indexed="81"/>
            <rFont val="Calibri"/>
            <family val="2"/>
            <charset val="161"/>
            <scheme val="minor"/>
          </rPr>
          <t>ΠΕ05 ΠΕ06 ΠΕ07 ΠΕ08 ΠΕ11 ΠΕ16.01 ΠΕ18.41 ΠΕ19-ΠΕ20 ΠΕ32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= 95 αναπληρωτές η Υ.Α.</t>
        </r>
      </text>
    </comment>
    <comment ref="F32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+ 9 αναπλ. μειωμένου </t>
        </r>
        <r>
          <rPr>
            <sz val="11"/>
            <color indexed="81"/>
            <rFont val="Calibri"/>
            <family val="2"/>
            <charset val="161"/>
            <scheme val="minor"/>
          </rPr>
          <t>ΠΕ06 ΠΕ11 ΠΕ16.01 ΠΕ20 ΠΕ32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= 37 αναπληρωτές (πλήρους &amp; μειωμένου) η Υ.Α.</t>
        </r>
      </text>
    </comment>
    <comment ref="F33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+ 47 </t>
        </r>
        <r>
          <rPr>
            <sz val="11"/>
            <color indexed="81"/>
            <rFont val="Calibri"/>
            <family val="2"/>
            <charset val="161"/>
            <scheme val="minor"/>
          </rPr>
          <t>ΠΕ05 ΠΕ06 ΠΕ07 ΠΕ08 ΠΕ11 ΠΕ16.01 ΠΕ19-ΠΕ20 ΠΕ32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= 100 αναπληρωτές η Υ.Α.</t>
        </r>
      </text>
    </comment>
    <comment ref="F35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+ 16 </t>
        </r>
        <r>
          <rPr>
            <sz val="11"/>
            <color indexed="81"/>
            <rFont val="Calibri"/>
            <family val="2"/>
            <charset val="161"/>
            <scheme val="minor"/>
          </rPr>
          <t>ΠΕ05 ΠΕ06 ΠΕ07 ΠΕ08 ΠΕ11 ΠΕ16.01 ΠΕ19-ΠΕ20 ΠΕ32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= 114 αναπληρωτές η Υ.Α.</t>
        </r>
      </text>
    </comment>
    <comment ref="F38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+ 110 </t>
        </r>
        <r>
          <rPr>
            <sz val="11"/>
            <color indexed="81"/>
            <rFont val="Calibri"/>
            <family val="2"/>
            <charset val="161"/>
            <scheme val="minor"/>
          </rPr>
          <t xml:space="preserve">ΠΕ71 ΠΕ70.ΕΑΕ &amp; ΠΕ60.ΕΑΕ 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>= 400 αναπληρωτές η Υ.Α.</t>
        </r>
      </text>
    </comment>
    <comment ref="F39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+ 9 </t>
        </r>
        <r>
          <rPr>
            <sz val="11"/>
            <color indexed="81"/>
            <rFont val="Calibri"/>
            <family val="2"/>
            <charset val="161"/>
            <scheme val="minor"/>
          </rPr>
          <t>ΠΕ05 ΠΕ06 ΠΕ08 ΠΕ19-ΠΕ20 ΠΕ32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= 46 αναπληρωτές η Υ.Α.</t>
        </r>
      </text>
    </comment>
    <comment ref="F40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+ 2 αναπλ. μειωμένου </t>
        </r>
        <r>
          <rPr>
            <sz val="11"/>
            <color indexed="81"/>
            <rFont val="Calibri"/>
            <family val="2"/>
            <charset val="161"/>
            <scheme val="minor"/>
          </rPr>
          <t xml:space="preserve">ΠΕ06 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>= 21 αναπληρωτές (πλήρους &amp; μειωμένου) η Υ.Α.</t>
        </r>
      </text>
    </comment>
    <comment ref="F42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+ 4 αναπλ. μειωμένου </t>
        </r>
        <r>
          <rPr>
            <sz val="11"/>
            <color indexed="81"/>
            <rFont val="Calibri"/>
            <family val="2"/>
            <charset val="161"/>
            <scheme val="minor"/>
          </rPr>
          <t xml:space="preserve">ΠΕ06 ΠΕ11 ΠΕ19 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>= 17 αναπληρωτές (πλήρους &amp; μειωμένου) η Υ.Α.</t>
        </r>
      </text>
    </comment>
    <comment ref="F47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+ 8 αναπλ. μειωμένου </t>
        </r>
        <r>
          <rPr>
            <sz val="11"/>
            <color indexed="81"/>
            <rFont val="Calibri"/>
            <family val="2"/>
            <charset val="161"/>
            <scheme val="minor"/>
          </rPr>
          <t xml:space="preserve">ΠΕ06 ΠΕ11 ΠΕ19-20 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>= 29 αναπληρωτές (πλήρους &amp; μειωμένου) η Υ.Α.</t>
        </r>
      </text>
    </comment>
    <comment ref="M57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>23 ΠΕ16.01.ΕΑΕ &amp; 32 ΤΕ16.ΕΑΕ</t>
        </r>
      </text>
    </comment>
    <comment ref="S57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+ 28 </t>
        </r>
        <r>
          <rPr>
            <sz val="11"/>
            <color indexed="81"/>
            <rFont val="Calibri"/>
            <family val="2"/>
            <charset val="161"/>
            <scheme val="minor"/>
          </rPr>
          <t>ΠΕ08 ΠΕ16.01 ΠΕ32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= 2.054 αναπληρωτές η Υ.Α.</t>
        </r>
      </text>
    </comment>
    <comment ref="M60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>1 ΠΕ16.01.ΕΑΕ &amp; 8 ΤΕ16.ΕΑΕ</t>
        </r>
      </text>
    </comment>
    <comment ref="S60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+ 14 </t>
        </r>
        <r>
          <rPr>
            <sz val="11"/>
            <color indexed="81"/>
            <rFont val="Calibri"/>
            <family val="2"/>
            <charset val="161"/>
            <scheme val="minor"/>
          </rPr>
          <t>ΠΕ08 ΠΕ16.01 ΠΕ32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= 398 αναπληρωτές η Υ.Α.</t>
        </r>
      </text>
    </comment>
    <comment ref="S61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+ 62 </t>
        </r>
        <r>
          <rPr>
            <sz val="11"/>
            <color indexed="81"/>
            <rFont val="Calibri"/>
            <family val="2"/>
            <charset val="161"/>
            <scheme val="minor"/>
          </rPr>
          <t xml:space="preserve">ΠΕ70 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>= 925 αναπληρωτές η Υ.Α.</t>
        </r>
      </text>
    </comment>
    <comment ref="S62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+ 28 </t>
        </r>
        <r>
          <rPr>
            <sz val="11"/>
            <color indexed="81"/>
            <rFont val="Calibri"/>
            <family val="2"/>
            <charset val="161"/>
            <scheme val="minor"/>
          </rPr>
          <t xml:space="preserve">ΠΕ70 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>= 46 αναπληρωτές η Υ.Α.</t>
        </r>
      </text>
    </comment>
    <comment ref="M63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>0 ΠΕ16.01.ΕΑΕ &amp; 5 ΤΕ16.ΕΑΕ</t>
        </r>
      </text>
    </comment>
    <comment ref="S63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+ 97 </t>
        </r>
        <r>
          <rPr>
            <sz val="11"/>
            <color indexed="81"/>
            <rFont val="Calibri"/>
            <family val="2"/>
            <charset val="161"/>
            <scheme val="minor"/>
          </rPr>
          <t>ΠΕ70, ΠΕ08, ΠΕ16.01 &amp; ΠΕ32 =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169 αναπληρωτές (πλήρους &amp; μειωμένου) η Υ.Α.</t>
        </r>
      </text>
    </comment>
    <comment ref="S64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+ 93 </t>
        </r>
        <r>
          <rPr>
            <sz val="11"/>
            <color indexed="81"/>
            <rFont val="Calibri"/>
            <family val="2"/>
            <charset val="161"/>
            <scheme val="minor"/>
          </rPr>
          <t xml:space="preserve">ΠΕ70 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>= 157 αναπληρωτές η Υ.Α.</t>
        </r>
      </text>
    </comment>
    <comment ref="M65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>0 ΠΕ16.01.ΕΑΕ &amp; 1 ΤΕ16.ΕΑΕ</t>
        </r>
      </text>
    </comment>
    <comment ref="S65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+ 27 </t>
        </r>
        <r>
          <rPr>
            <sz val="11"/>
            <color indexed="81"/>
            <rFont val="Calibri"/>
            <family val="2"/>
            <charset val="161"/>
            <scheme val="minor"/>
          </rPr>
          <t>ΠΕ70, ΠΕ08 &amp; ΠΕ16.01 =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60 αναπληρωτές (πλήρους &amp; μειωμένου) η Υ.Α.</t>
        </r>
      </text>
    </comment>
    <comment ref="S66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+ 290 </t>
        </r>
        <r>
          <rPr>
            <sz val="11"/>
            <color indexed="81"/>
            <rFont val="Calibri"/>
            <family val="2"/>
            <charset val="161"/>
            <scheme val="minor"/>
          </rPr>
          <t xml:space="preserve">ΠΕ70 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>= 400 αναπληρωτές η Υ.Α.</t>
        </r>
      </text>
    </comment>
    <comment ref="U74" authorId="0">
      <text>
        <r>
          <rPr>
            <b/>
            <sz val="8"/>
            <color indexed="81"/>
            <rFont val="Tahoma"/>
            <family val="2"/>
            <charset val="161"/>
          </rPr>
          <t>+ 2.427 ΠΕ70 = 4.902 αναπληρωτές η Υ.Α.</t>
        </r>
      </text>
    </comment>
    <comment ref="U75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+ 2.026 </t>
        </r>
        <r>
          <rPr>
            <sz val="11"/>
            <color indexed="81"/>
            <rFont val="Calibri"/>
            <family val="2"/>
            <charset val="161"/>
            <scheme val="minor"/>
          </rPr>
          <t>ΠΕ71 ΠΕ70.ΕΑΕ ΠΕ61 ΠΕ70.ΕΑΕ ΠΕ06.ΕΑΕ ΠΕ08.ΕΑΕ ΠΕ11.ΕΑΕ ΠΕ16.01.ΕΑΕ ΤΕ16.ΕΑΕ ΠΕ19.ΕΑΕ-ΠΕ20.ΕΑΕ ΠΕ32.ΕΑΕ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αναπληρωτές = 2.054 αναπληρωτές η Υ.Α.</t>
        </r>
      </text>
    </comment>
    <comment ref="U76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+ 384 </t>
        </r>
        <r>
          <rPr>
            <sz val="11"/>
            <color indexed="81"/>
            <rFont val="Calibri"/>
            <family val="2"/>
            <charset val="161"/>
            <scheme val="minor"/>
          </rPr>
          <t>ΠΕ71 ΠΕ70.ΕΑΕ ΠΕ61 ΠΕ70.ΕΑΕ ΠΕ06.ΕΑΕ ΠΕ08.ΕΑΕ ΠΕ11.ΕΑΕ ΠΕ16.01.ΕΑΕ ΤΕ16.ΕΑΕ ΠΕ19.ΕΑΕ-ΠΕ20.ΕΑΕ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αναπληρωτές = 398 αναπληρωτές η Υ.Α.</t>
        </r>
      </text>
    </comment>
    <comment ref="U81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+ 150 </t>
        </r>
        <r>
          <rPr>
            <sz val="11"/>
            <color indexed="81"/>
            <rFont val="Calibri"/>
            <family val="2"/>
            <charset val="161"/>
            <scheme val="minor"/>
          </rPr>
          <t>ΠΕ70, ΠΕ71, ΠΕ70.ΕΑΕ, ΠΕ60.ΕΑΕ &amp; ΠΕ11.ΕΑΕ =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169 αναπληρωτές (πλήρους &amp; μειωμένου) η Υ.Α.</t>
        </r>
      </text>
    </comment>
    <comment ref="U82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+ 133 </t>
        </r>
        <r>
          <rPr>
            <sz val="11"/>
            <color indexed="81"/>
            <rFont val="Calibri"/>
            <family val="2"/>
            <charset val="161"/>
            <scheme val="minor"/>
          </rPr>
          <t>ΠΕ70 =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436 αναπληρωτές (πλήρους &amp; μειωμένου) η Υ.Α.</t>
        </r>
      </text>
    </comment>
    <comment ref="U83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+ 80 </t>
        </r>
        <r>
          <rPr>
            <sz val="11"/>
            <color indexed="81"/>
            <rFont val="Calibri"/>
            <family val="2"/>
            <charset val="161"/>
            <scheme val="minor"/>
          </rPr>
          <t>ΠΕ70 &amp; ΠΕ60 =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156 αναπληρωτές (πλήρους &amp; μειωμένου) η Υ.Α.</t>
        </r>
      </text>
    </comment>
    <comment ref="U84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+ 26 </t>
        </r>
        <r>
          <rPr>
            <sz val="11"/>
            <color indexed="81"/>
            <rFont val="Calibri"/>
            <family val="2"/>
            <charset val="161"/>
            <scheme val="minor"/>
          </rPr>
          <t>ΠΕ70 &amp; ΠΕ60 =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46 αναπληρωτές (πλήρους &amp; μειωμένου) η Υ.Α.</t>
        </r>
      </text>
    </comment>
    <comment ref="U85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+ 56 </t>
        </r>
        <r>
          <rPr>
            <sz val="11"/>
            <color indexed="81"/>
            <rFont val="Calibri"/>
            <family val="2"/>
            <charset val="161"/>
            <scheme val="minor"/>
          </rPr>
          <t>ΠΕ70, ΠΕ71, ΠΕ70.ΕΑΕ, ΠΕ60.ΕΑΕ, ΠΕ11.ΕΑΕ, ΤΕ16.ΕΑΕ &amp; ΠΕ19-20.ΕΑΕ =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60 αναπληρωτές (πλήρους &amp; μειωμένου) η Υ.Α.</t>
        </r>
      </text>
    </comment>
    <comment ref="U86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+ 46 </t>
        </r>
        <r>
          <rPr>
            <sz val="11"/>
            <color indexed="81"/>
            <rFont val="Calibri"/>
            <family val="2"/>
            <charset val="161"/>
            <scheme val="minor"/>
          </rPr>
          <t>ΠΕ70 =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95 αναπληρωτές (πλήρους &amp; μειωμένου) η Υ.Α.</t>
        </r>
      </text>
    </comment>
    <comment ref="U87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+ 28 </t>
        </r>
        <r>
          <rPr>
            <sz val="11"/>
            <color indexed="81"/>
            <rFont val="Calibri"/>
            <family val="2"/>
            <charset val="161"/>
            <scheme val="minor"/>
          </rPr>
          <t>ΠΕ70 &amp; ΠΕ60 =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37 αναπληρωτές (πλήρους &amp; μειωμένου) η Υ.Α.</t>
        </r>
      </text>
    </comment>
    <comment ref="U88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+ 53 </t>
        </r>
        <r>
          <rPr>
            <sz val="11"/>
            <color indexed="81"/>
            <rFont val="Calibri"/>
            <family val="2"/>
            <charset val="161"/>
            <scheme val="minor"/>
          </rPr>
          <t>ΠΕ70 =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100 αναπληρωτές (πλήρους &amp; μειωμένου) η Υ.Α.</t>
        </r>
      </text>
    </comment>
    <comment ref="U89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+ 98 </t>
        </r>
        <r>
          <rPr>
            <sz val="11"/>
            <color indexed="81"/>
            <rFont val="Calibri"/>
            <family val="2"/>
            <charset val="161"/>
            <scheme val="minor"/>
          </rPr>
          <t>ΠΕ70 =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114 αναπληρωτές (πλήρους &amp; μειωμένου) η Υ.Α.</t>
        </r>
      </text>
    </comment>
    <comment ref="U90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+ 37 </t>
        </r>
        <r>
          <rPr>
            <sz val="11"/>
            <color indexed="81"/>
            <rFont val="Calibri"/>
            <family val="2"/>
            <charset val="161"/>
            <scheme val="minor"/>
          </rPr>
          <t>ΠΕ70 =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46 αναπληρωτές (πλήρους &amp; μειωμένου) η Υ.Α.</t>
        </r>
      </text>
    </comment>
    <comment ref="U91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+ 19 </t>
        </r>
        <r>
          <rPr>
            <sz val="11"/>
            <color indexed="81"/>
            <rFont val="Calibri"/>
            <family val="2"/>
            <charset val="161"/>
            <scheme val="minor"/>
          </rPr>
          <t>ΠΕ70 &amp; ΠΕ60 =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21 αναπληρωτές (πλήρους &amp; μειωμένου) η Υ.Α.</t>
        </r>
      </text>
    </comment>
    <comment ref="U92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+ 13 </t>
        </r>
        <r>
          <rPr>
            <sz val="11"/>
            <color indexed="81"/>
            <rFont val="Calibri"/>
            <family val="2"/>
            <charset val="161"/>
            <scheme val="minor"/>
          </rPr>
          <t>ΠΕ70 &amp; ΠΕ60 =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17 αναπληρωτές (πλήρους &amp; μειωμένου) η Υ.Α.</t>
        </r>
      </text>
    </comment>
    <comment ref="U93" authorId="0">
      <text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+ 21 </t>
        </r>
        <r>
          <rPr>
            <sz val="11"/>
            <color indexed="81"/>
            <rFont val="Calibri"/>
            <family val="2"/>
            <charset val="161"/>
            <scheme val="minor"/>
          </rPr>
          <t>ΠΕ70 &amp; ΠΕ60 =</t>
        </r>
        <r>
          <rPr>
            <b/>
            <sz val="11"/>
            <color indexed="81"/>
            <rFont val="Calibri"/>
            <family val="2"/>
            <charset val="161"/>
            <scheme val="minor"/>
          </rPr>
          <t xml:space="preserve"> 29 αναπληρωτές (πλήρους &amp; μειωμένου) η Υ.Α.</t>
        </r>
      </text>
    </comment>
  </commentList>
</comments>
</file>

<file path=xl/sharedStrings.xml><?xml version="1.0" encoding="utf-8"?>
<sst xmlns="http://schemas.openxmlformats.org/spreadsheetml/2006/main" count="573" uniqueCount="315">
  <si>
    <t>ΥΠΟΥΡΓΙΚΗ ΑΠΟΦΑΣΗ ΠΡΟΣΛΗΨΗΣ</t>
  </si>
  <si>
    <t>A/A</t>
  </si>
  <si>
    <t>ΗΜΕΡΟΜΗΝΙΑ ΑΝΑΚΟΙΝΩΣΗΣ ΠΡΟΣΛΗΨΗΣ</t>
  </si>
  <si>
    <t>ΑΡΙΘΜΟΣ ΠΡΟΣΛΗΦΘΕ-ΝΤΩΝ</t>
  </si>
  <si>
    <t>ΠΕ70</t>
  </si>
  <si>
    <t>ΠΕ60</t>
  </si>
  <si>
    <t>ΠΛΗΡΟΥΣ</t>
  </si>
  <si>
    <t>ΜΕΙΩΜΕΝΟΥ</t>
  </si>
  <si>
    <t>ΠΕ06</t>
  </si>
  <si>
    <t>ΠΕ11</t>
  </si>
  <si>
    <t>ΠΕ05</t>
  </si>
  <si>
    <t>ΠΕ07</t>
  </si>
  <si>
    <t>ΠΕ08</t>
  </si>
  <si>
    <t>ΠΕ32</t>
  </si>
  <si>
    <t>ΠΕ18.41</t>
  </si>
  <si>
    <t>Γ.Λ.Κ.</t>
  </si>
  <si>
    <t>ΚΛΑΔΟΣ</t>
  </si>
  <si>
    <t>ΤΕ16</t>
  </si>
  <si>
    <t>ΘΕΜΑ Υ.Α.</t>
  </si>
  <si>
    <t>ΧΡΗΜΑΤΟΔΟΤΗΣΗ</t>
  </si>
  <si>
    <t>ΠΡΟΣΛΗΨΕΙΣ</t>
  </si>
  <si>
    <t>ΠΕ16.01</t>
  </si>
  <si>
    <t>ΗΜΕΡΟΜΗΝΙΑ ΑΝΑΛΗΨΗΣ (ΕΩΣ)</t>
  </si>
  <si>
    <t>ΗΜΕΡΟΜΗΝΙΑ ΑΝΑΛΗΨΗΣ (ΑΠΟ)</t>
  </si>
  <si>
    <t>ΠΕ71</t>
  </si>
  <si>
    <t>ΠΕ61</t>
  </si>
  <si>
    <t>ΠΙΣΤΩΣΕΙΣ</t>
  </si>
  <si>
    <r>
      <t xml:space="preserve">ΦΑΣΗ ΠΡΟΣΛΗΨΗΣ
</t>
    </r>
    <r>
      <rPr>
        <sz val="14"/>
        <color indexed="8"/>
        <rFont val="Calibri"/>
        <family val="2"/>
        <charset val="161"/>
      </rPr>
      <t>με ημ/νία Υ.Α.</t>
    </r>
  </si>
  <si>
    <t>ΣΥΝΟΛΟ
ανά Υ.Α.</t>
  </si>
  <si>
    <r>
      <t xml:space="preserve">ΠΕ60
</t>
    </r>
    <r>
      <rPr>
        <b/>
        <sz val="10"/>
        <color indexed="8"/>
        <rFont val="Calibri"/>
        <family val="2"/>
        <charset val="161"/>
      </rPr>
      <t>ΝΗΠΙΑΓΩΓΩΝ</t>
    </r>
  </si>
  <si>
    <t>Ε.Σ.Π.Α.</t>
  </si>
  <si>
    <t>ΣΥΝΟΛΟ</t>
  </si>
  <si>
    <t>ΓΕΝΙΚΟ ΣΥΝΟΛΟ ΠΕ70 &amp; ΠΕ60</t>
  </si>
  <si>
    <r>
      <t xml:space="preserve">ΠΕ61
</t>
    </r>
    <r>
      <rPr>
        <b/>
        <sz val="10"/>
        <color indexed="8"/>
        <rFont val="Calibri"/>
        <family val="2"/>
        <charset val="161"/>
      </rPr>
      <t>ΝΗΠΙΑΓΩΓΩΝ</t>
    </r>
    <r>
      <rPr>
        <b/>
        <sz val="11"/>
        <color indexed="8"/>
        <rFont val="Calibri"/>
        <family val="2"/>
        <charset val="161"/>
      </rPr>
      <t xml:space="preserve"> ΕΑΕ</t>
    </r>
  </si>
  <si>
    <r>
      <t xml:space="preserve">ΠΕ71
</t>
    </r>
    <r>
      <rPr>
        <b/>
        <sz val="11"/>
        <color indexed="8"/>
        <rFont val="Calibri"/>
        <family val="2"/>
        <charset val="161"/>
      </rPr>
      <t>ΔΑΣΚΑΛΩΝ</t>
    </r>
    <r>
      <rPr>
        <b/>
        <sz val="14"/>
        <color indexed="8"/>
        <rFont val="Calibri"/>
        <family val="2"/>
        <charset val="161"/>
      </rPr>
      <t xml:space="preserve"> ΕΑΕ</t>
    </r>
  </si>
  <si>
    <t>ΓΕΝΙΚΟ ΣΥΝΟΛΟ ΚΛΑΔΩΝ ΕΙΔΙΚΗΣ ΑΓΩΓΗΣ (ΑΝΑΠΛ. ΕΚΠ/ΚΩΝ ΕΑΕ)</t>
  </si>
  <si>
    <t>ΠΕ05 μειωμένου</t>
  </si>
  <si>
    <t>ΠΕ06 μειωμένου</t>
  </si>
  <si>
    <t>ΠΕ07 μειωμένου</t>
  </si>
  <si>
    <t>ΠΕ08 μειωμένου</t>
  </si>
  <si>
    <t>ΠΕ11 μειωμένου</t>
  </si>
  <si>
    <t>ΠΕ16.01 μειωμένου</t>
  </si>
  <si>
    <t>ΠΕ19-ΠΕ20</t>
  </si>
  <si>
    <t>ΠΕ19-ΠΕ20 μειωμένου</t>
  </si>
  <si>
    <t>ΠΕ32 μειωμένου</t>
  </si>
  <si>
    <t>ΠΕ18.41 μειωμένου</t>
  </si>
  <si>
    <t>ΓΕΝΙΚΟ ΣΥΝΟΛΟ ΕΙΔΙΚΟΤΗΤΩΝ (ΠΕ05, ΠΕ06, ΠΕ07, ΠΕ08, ΠΕ11, ΠΕ16.01, ΠΕ19-ΠΕ20, ΠΕ32 &amp; ΠΕ18.41)</t>
  </si>
  <si>
    <t>Πλήρους Ωραρίου</t>
  </si>
  <si>
    <t>Μειωμένου Ωραρίου</t>
  </si>
  <si>
    <t>ΟΛΟΙ ΟΙ ΚΛΑΔΟΙ ΓΕΝΙΚΗΣ ΕΚΠ/ΣΗΣ (πλην εκπ/κών ΕΑΕ)</t>
  </si>
  <si>
    <t>ΟΛΟΙ ΟΙ ΚΛΑΔΟΙ ΓΕΝΙΚΗΣ ΕΚΠ/ΣΗΣ &amp; ΕΙΔΙΚΗΣ ΑΓΩΓΗΣ</t>
  </si>
  <si>
    <t>Ε.Σ.Π.Α. (ΠΡΟΣΧΟΛΙΚΗ ΕΚΠ.)</t>
  </si>
  <si>
    <r>
      <t xml:space="preserve">ΠΕ70
</t>
    </r>
    <r>
      <rPr>
        <b/>
        <sz val="10"/>
        <color indexed="8"/>
        <rFont val="Calibri"/>
        <family val="2"/>
        <charset val="161"/>
      </rPr>
      <t>ΔΑΣΚΑΛΩΝ (πλήρους)</t>
    </r>
  </si>
  <si>
    <r>
      <rPr>
        <b/>
        <sz val="14"/>
        <color theme="1"/>
        <rFont val="Calibri"/>
        <family val="2"/>
        <charset val="161"/>
        <scheme val="minor"/>
      </rPr>
      <t>ΠΕ70</t>
    </r>
    <r>
      <rPr>
        <sz val="14"/>
        <color theme="1"/>
        <rFont val="Calibri"/>
        <family val="2"/>
        <charset val="161"/>
        <scheme val="minor"/>
      </rPr>
      <t xml:space="preserve">
</t>
    </r>
    <r>
      <rPr>
        <sz val="10"/>
        <color indexed="8"/>
        <rFont val="Calibri"/>
        <family val="2"/>
        <charset val="161"/>
      </rPr>
      <t xml:space="preserve">ΔΑΣΚΑΛΩΝ </t>
    </r>
    <r>
      <rPr>
        <b/>
        <sz val="10"/>
        <color indexed="8"/>
        <rFont val="Calibri"/>
        <family val="2"/>
        <charset val="161"/>
      </rPr>
      <t>(μειωμένου)</t>
    </r>
  </si>
  <si>
    <t>Ε.Σ.Π.Α. (ΚΕΔΔΥ)</t>
  </si>
  <si>
    <t>Ε.Σ.Π.Α. (ΕΝΙΑΙΟΣ ΤΥΠΟΣ Δ.Σ.)</t>
  </si>
  <si>
    <t>ΠΕ70.ΕΑΕ</t>
  </si>
  <si>
    <t>ΠΕ60.ΕΑΕ</t>
  </si>
  <si>
    <t>ΠΕ06.ΕΑΕ</t>
  </si>
  <si>
    <t>ΤΕ16.ΕΑΕ</t>
  </si>
  <si>
    <t>ΠΕ11.ΕΑΕ</t>
  </si>
  <si>
    <t>ΠΕ08.ΕΑΕ</t>
  </si>
  <si>
    <t>ΠΡΟΣΛΗΨΕΙΣ ΑΝΑΠΛΗΡΩΤΩΝ ΠΕ70 &amp; ΠΕ60 σχ. έτους 2017-18</t>
  </si>
  <si>
    <t>ΠΡΟΣΛΗΨΕΙΣ ΑΝΑΠΛΗΡΩΤΩΝ ΚΛΑΔΩΝ ΕΙΔΙΚΗΣ ΑΓΩΓΗΣ &amp; ΕΚΠ/ΣΗΣ (ΕΑΕ) σχ. έτους 2017-18</t>
  </si>
  <si>
    <t>ΠΡΟΣΛΗΨΕΙΣ ΑΝΑΠΛΗΡΩΤΩΝ ΕΙΔΙΚΟΤΗΤΩΝ σχ. έτους 2017-18</t>
  </si>
  <si>
    <r>
      <t xml:space="preserve">ΠΕ60.ΕΑΕ
</t>
    </r>
    <r>
      <rPr>
        <b/>
        <sz val="10"/>
        <color indexed="8"/>
        <rFont val="Calibri"/>
        <family val="2"/>
        <charset val="161"/>
      </rPr>
      <t>ΝΗΠΙΑΓΩΓΩΝ με εξειδίκευση στην ΕΑΕ</t>
    </r>
  </si>
  <si>
    <t>ΠΕ70.ΕΑΕ
ΔΑΣΚΑΛΩΝ
με εξειδίκευση στην ΕΑΕ</t>
  </si>
  <si>
    <t>ΠΕ06.ΕΑΕ
ΑΓΓΛΙΚΗΣ ΓΛΩΣΣΑΣ ΕΑΕ</t>
  </si>
  <si>
    <t>ΠΕ06.ΕΑΕ
ΑΓΓΛΙΚΗΣ ΓΛΩΣΣΑΣ ΕΑΕ μειωμένου</t>
  </si>
  <si>
    <r>
      <t xml:space="preserve">ΠΕ11.ΕΑΕ
</t>
    </r>
    <r>
      <rPr>
        <b/>
        <sz val="11"/>
        <color indexed="8"/>
        <rFont val="Calibri"/>
        <family val="2"/>
        <charset val="161"/>
      </rPr>
      <t xml:space="preserve">ΦΥΣΙΚΗΣ ΑΓΩΓΗΣ </t>
    </r>
    <r>
      <rPr>
        <b/>
        <sz val="12"/>
        <color indexed="8"/>
        <rFont val="Calibri"/>
        <family val="2"/>
        <charset val="161"/>
      </rPr>
      <t>ΕΑΕ</t>
    </r>
  </si>
  <si>
    <r>
      <t xml:space="preserve">ΠΕ11.ΕΑΕ
</t>
    </r>
    <r>
      <rPr>
        <b/>
        <sz val="9"/>
        <color theme="1"/>
        <rFont val="Calibri"/>
        <family val="2"/>
        <charset val="161"/>
        <scheme val="minor"/>
      </rPr>
      <t xml:space="preserve">ΦΥΣΙΚΗΣ ΑΓΩΓΗΣ ΕΑΕ </t>
    </r>
    <r>
      <rPr>
        <b/>
        <sz val="11"/>
        <color theme="1"/>
        <rFont val="Calibri"/>
        <family val="2"/>
        <charset val="161"/>
        <scheme val="minor"/>
      </rPr>
      <t>μειωμένου</t>
    </r>
  </si>
  <si>
    <t>Α΄ ΦΑΣΗ ΠΕ70 [&amp; όλες οι ΕΙΔΙΚ.] για ΕΝΙΑΙΟΣ ΤΥΠΟΣ Δ.Σ. 06-09-17</t>
  </si>
  <si>
    <t>Α΄ ΦΑΣΗ ΠΕ70 ΤΑΚΤΙΚΟΣ (Μειονοτικά) 06-09-17</t>
  </si>
  <si>
    <r>
      <t xml:space="preserve">ΠΕ08.ΕΑΕ
</t>
    </r>
    <r>
      <rPr>
        <b/>
        <sz val="10"/>
        <color indexed="8"/>
        <rFont val="Calibri"/>
        <family val="2"/>
        <charset val="161"/>
        <scheme val="minor"/>
      </rPr>
      <t>ΚΑΛΛΙΤΕΧΝΙΚΩΝ ΜΑΘΗΜΑΤΩΝ ΕΑΕ</t>
    </r>
  </si>
  <si>
    <r>
      <t xml:space="preserve">ΠΕ08.ΕΑΕ
</t>
    </r>
    <r>
      <rPr>
        <b/>
        <sz val="9"/>
        <color indexed="8"/>
        <rFont val="Calibri"/>
        <family val="2"/>
        <charset val="161"/>
        <scheme val="minor"/>
      </rPr>
      <t>ΚΑΛΛΙΤΕΧΝΙΚΩΝ ΜΑΘΗΜΑΤΩΝ ΕΑΕ</t>
    </r>
    <r>
      <rPr>
        <b/>
        <sz val="12"/>
        <color indexed="8"/>
        <rFont val="Calibri"/>
        <family val="2"/>
        <charset val="161"/>
        <scheme val="minor"/>
      </rPr>
      <t xml:space="preserve">
μειωμένου</t>
    </r>
  </si>
  <si>
    <r>
      <t xml:space="preserve">ΠΕ32.ΕΑΕ </t>
    </r>
    <r>
      <rPr>
        <b/>
        <sz val="10"/>
        <color indexed="8"/>
        <rFont val="Calibri"/>
        <family val="2"/>
        <charset val="161"/>
        <scheme val="minor"/>
      </rPr>
      <t>ΘΕΑΤΡΙΚΩΝ ΣΠΟΥΔΩΝ ΕΑΕ</t>
    </r>
    <r>
      <rPr>
        <b/>
        <sz val="11"/>
        <color indexed="8"/>
        <rFont val="Calibri"/>
        <family val="2"/>
        <charset val="161"/>
        <scheme val="minor"/>
      </rPr>
      <t xml:space="preserve"> </t>
    </r>
  </si>
  <si>
    <r>
      <t xml:space="preserve">ΠΕ32.ΕΑΕ </t>
    </r>
    <r>
      <rPr>
        <b/>
        <sz val="9"/>
        <color indexed="8"/>
        <rFont val="Calibri"/>
        <family val="2"/>
        <charset val="161"/>
        <scheme val="minor"/>
      </rPr>
      <t xml:space="preserve">ΘΕΑΤΡΙΚΩΝ ΣΠΟΥΔΩΝ ΕΑΕ </t>
    </r>
    <r>
      <rPr>
        <b/>
        <sz val="11"/>
        <color indexed="8"/>
        <rFont val="Calibri"/>
        <family val="2"/>
        <charset val="161"/>
        <scheme val="minor"/>
      </rPr>
      <t>μειωμένου</t>
    </r>
  </si>
  <si>
    <r>
      <t xml:space="preserve">ΠΕ16.01.ΕΑΕ
(&amp; ΤΕ.16.ΕΑΕ)
</t>
    </r>
    <r>
      <rPr>
        <b/>
        <sz val="11"/>
        <color theme="1"/>
        <rFont val="Calibri"/>
        <family val="2"/>
        <charset val="161"/>
        <scheme val="minor"/>
      </rPr>
      <t>ΜΟΥΣΙΚΗΣ ΕΑΕ</t>
    </r>
  </si>
  <si>
    <r>
      <t xml:space="preserve">ΠΕ16.01.ΕΑΕ
(&amp; ΤΕ.16.ΕΑΕ)
</t>
    </r>
    <r>
      <rPr>
        <b/>
        <sz val="10"/>
        <color theme="1"/>
        <rFont val="Calibri"/>
        <family val="2"/>
        <charset val="161"/>
        <scheme val="minor"/>
      </rPr>
      <t xml:space="preserve">ΜΟΥΣΙΚΗΣ ΕΑΕ </t>
    </r>
    <r>
      <rPr>
        <b/>
        <sz val="12"/>
        <color theme="1"/>
        <rFont val="Calibri"/>
        <family val="2"/>
        <charset val="161"/>
        <scheme val="minor"/>
      </rPr>
      <t>μειωμένου</t>
    </r>
  </si>
  <si>
    <r>
      <t xml:space="preserve">ΠΕ19.ΕΑΕ-ΠΕ20.ΕΑΕ </t>
    </r>
    <r>
      <rPr>
        <b/>
        <sz val="11"/>
        <color indexed="8"/>
        <rFont val="Calibri"/>
        <family val="2"/>
        <charset val="161"/>
        <scheme val="minor"/>
      </rPr>
      <t xml:space="preserve">ΠΛΗΡΟΦΟΡΙΚΗΣ ΕΑΕ </t>
    </r>
  </si>
  <si>
    <r>
      <t xml:space="preserve">ΠΕ19.ΕΑΕ-ΠΕ20.ΕΑΕ </t>
    </r>
    <r>
      <rPr>
        <b/>
        <sz val="10"/>
        <color indexed="8"/>
        <rFont val="Calibri"/>
        <family val="2"/>
        <charset val="161"/>
        <scheme val="minor"/>
      </rPr>
      <t>ΠΛΗΡΟΦΟΡΙΚΗΣ ΕΑΕ</t>
    </r>
    <r>
      <rPr>
        <b/>
        <sz val="12"/>
        <color indexed="8"/>
        <rFont val="Calibri"/>
        <family val="2"/>
        <charset val="161"/>
        <scheme val="minor"/>
      </rPr>
      <t xml:space="preserve"> μειωμένου</t>
    </r>
  </si>
  <si>
    <t>Α΄ ΦΑΣΗ ΠΕ60 ΠΡΟΣΧΟΛ. ΕΚΠ/ΣΗ 06-09-17</t>
  </si>
  <si>
    <t>Α΄ ΦΑΣΗ ΠΑΡΑΛΛΗΛΗ ΕΞΕΙΔ. 06-09-17</t>
  </si>
  <si>
    <t>Α΄ ΦΑΣΗ ΚΕΔΔΥ 06-09-17</t>
  </si>
  <si>
    <t>Ε.Σ.Π.Α. (ΤΥ ΖΕΠ)</t>
  </si>
  <si>
    <t>Α΄ ΦΑΣΗ ΠΕ70 για ΤΥ ΖΕΠ [Ένταξη ΕΚΟ στα Δ.Σ.] 12-09-17</t>
  </si>
  <si>
    <t>Β΄ ΦΑΣΗ ΠΕ60 ΠΡΟΣΧΟΛ. ΕΚΠ/ΣΗ 15-09-17</t>
  </si>
  <si>
    <t>Β΄ ΦΑΣΗ ΠΕ70 για ΕΝΙΑΙΟΣ ΤΥΠΟΣ Δ.Σ. 15-09-17</t>
  </si>
  <si>
    <t>Γ΄ ΦΑΣΗ ΠΕ60 ΠΡΟΣΧΟΛ. ΕΚΠ/ΣΗ 11-10-17</t>
  </si>
  <si>
    <t>Γ΄ ΦΑΣΗ ΠΕ70 για ΕΝΙΑΙΟΣ ΤΥΠΟΣ Δ.Σ. 11-10-17</t>
  </si>
  <si>
    <t>Π.Δ.Ε.</t>
  </si>
  <si>
    <t>Δ΄ ΦΑΣΗ για ΕΝΙΑΙΟΣ ΤΥΠΟΣ Δ.Σ. [Β΄ ΦΑΣΗ ΕΙΔΙΚ.] 23-10-17</t>
  </si>
  <si>
    <t>Β΄ ΦΑΣΗ ΕΙΔΙΚ. (Α΄ Π.Δ.Ε.) 23-10-17</t>
  </si>
  <si>
    <t>Β΄ ΦΑΣΗ ΠΑΡΑΛΛΗΛΗ ΕΞΕΙΔ. 02-11-17</t>
  </si>
  <si>
    <t>Ε΄ ΦΑΣΗ ΠΕ60 ΠΡΟΣΧΟΛ. ΕΚΠ/ΣΗ 10-11-17</t>
  </si>
  <si>
    <t>Β΄ ΦΑΣΗ ΠΕ70 για ΤΥ ΖΕΠ [Ένταξη ΕΚΟ στα Δ.Σ.] 10-11-17</t>
  </si>
  <si>
    <t>Γ΄ ΦΑΣΗ ΕΙΔΙΚ. (Γ΄ Π.Δ.Ε.) 13-11-17</t>
  </si>
  <si>
    <t>Γ΄ ΦΑΣΗ ΠΑΡΑΛΛΗΛΗ ΕΞΕΙΔ. 16-11-17</t>
  </si>
  <si>
    <t>Γ΄ ΦΑΣΗ ΠΕ70 για ΤΥ ΖΕΠ [Ένταξη ΕΚΟ στα Δ.Σ.] 21-11-17</t>
  </si>
  <si>
    <t>ΣΤ΄ ΦΑΣΗ ΠΕ60 ΠΡΟΣΧΟΛ. ΕΚΠ/ΣΗ 21-11-17</t>
  </si>
  <si>
    <t>Γ΄ ΦΑΣΗ ΣΜΕΑΕ κλάδων ΕΑΕ [&amp; ΠΕ70 ΠΕ08 ΠΕ11 ΠΕ16.01] ΕΞΑΤΟΜ. 01-12-17</t>
  </si>
  <si>
    <t>Α΄ ΦΑΣΗ ΣΜΕΑΕ κλάδων ΕΑΕ [&amp; ΠΕ08 ΠΕ11 ΠΕ16.01] ΕΞΑΤΟΜ. 06-09-17</t>
  </si>
  <si>
    <t>Β΄ ΦΑΣΗ ΣΜΕΑΕ κλάδων ΕΑΕ [&amp; ΠΕ08 ΠΕ11 ΠΕ16.01] ΕΞΑΤΟΜ. 18-10-17</t>
  </si>
  <si>
    <t>ΣΤ΄ ΦΑΣΗ ΠΕ70 (Μειονοτικά, Δ΄ Π.Δ.Ε.) 01-12-17</t>
  </si>
  <si>
    <t>Ζ΄ ΦΑΣΗ ΠΕ60 ΠΡΟΣΧΟΛ. ΕΚΠ/ΣΗ 01-12-17</t>
  </si>
  <si>
    <t>ΣΤ΄ ΦΑΣΗ [Ε΄ ΦΑΣΗ ΠΕ70] για ΕΝΙΑΙΟΣ ΤΥΠΟΣ Δ.Σ. 10-11-17</t>
  </si>
  <si>
    <t>Ζ΄ ΦΑΣΗ για ΕΝΙΑΙΟΣ ΤΥΠΟΣ Δ.Σ. [Γ΄ ΦΑΣΗ ΕΙΔΙΚ.] 13-11-17</t>
  </si>
  <si>
    <t>Η΄ ΦΑΣΗ [ΣΤ΄ ΦΑΣΗ ΠΕ70] για ΕΝΙΑΙΟΣ ΤΥΠΟΣ Δ.Σ. [Δ΄ ΦΑΣΗ ΕΙΔΙΚ.] 01-12-17</t>
  </si>
  <si>
    <t>Τ.Α.Μ.Ε.</t>
  </si>
  <si>
    <r>
      <t xml:space="preserve">Α΄ ΦΑΣΗ ΤΑΜΕΙΟ ΑΣΥΛΟΥ [ΠΕ70 ΠΕ60 &amp; ΕΙΔΙΚ.] για ΔΥΕΠ </t>
    </r>
    <r>
      <rPr>
        <sz val="9"/>
        <color theme="1"/>
        <rFont val="Calibri"/>
        <family val="2"/>
        <charset val="161"/>
        <scheme val="minor"/>
      </rPr>
      <t xml:space="preserve">(Α΄ ΔΥΕΠ) </t>
    </r>
    <r>
      <rPr>
        <sz val="11"/>
        <color theme="1"/>
        <rFont val="Calibri"/>
        <family val="2"/>
        <charset val="161"/>
        <scheme val="minor"/>
      </rPr>
      <t>08-12-17</t>
    </r>
  </si>
  <si>
    <t>Β΄ ΦΑΣΗ ΤΑΚΤΙΚΟΣ (Δ΄ ΦΑΣΗ για ΠΑΡΑΛΛΗΛΗ ΣΤΗΡΙΞΗ) 12-12-17</t>
  </si>
  <si>
    <r>
      <t xml:space="preserve">Β΄ ΦΑΣΗ ΤΑΜΕΙΟ ΑΣΥΛΟΥ [ΠΕ70 ΠΕ60 &amp; ΕΙΔΙΚ.] για ΔΥΕΠ </t>
    </r>
    <r>
      <rPr>
        <sz val="9"/>
        <color theme="1"/>
        <rFont val="Calibri"/>
        <family val="2"/>
        <charset val="161"/>
        <scheme val="minor"/>
      </rPr>
      <t xml:space="preserve">(Β΄ ΔΥΕΠ) </t>
    </r>
    <r>
      <rPr>
        <sz val="11"/>
        <color theme="1"/>
        <rFont val="Calibri"/>
        <family val="2"/>
        <charset val="161"/>
        <scheme val="minor"/>
      </rPr>
      <t>14-12-17</t>
    </r>
  </si>
  <si>
    <t xml:space="preserve">  </t>
  </si>
  <si>
    <t>Δ΄ ΦΑΣΗ ΣΜΕΑΕ κλάδων ΕΑΕ [&amp; ΠΕ70 ΠΕ08 ΠΕ16.01] ΕΞΑΤΟΜ. 24-01-18</t>
  </si>
  <si>
    <t>Γ΄ ΦΑΣΗ ΣΜΕΑΕ κλάδων ΕΑΕ [&amp; ΠΕ70 ΠΕ08 ΠΕ16.01 ΠΕ32] ΕΞΑΤΟΜ. 01-12-17</t>
  </si>
  <si>
    <t>Γ΄ ΦΑΣΗ ΤΑΚΤΙΚΟΣ [ΕΙΔΙΚ. &amp; ΠΕ70 (Θ΄ ΠΕ70)] 24-01-18</t>
  </si>
  <si>
    <t>Η΄ ΦΑΣΗ ΠΕ60 ΠΡΟΣΧΟΛ. ΕΚΠ/ΣΗ 24-01-18</t>
  </si>
  <si>
    <r>
      <t xml:space="preserve">Γ΄ ΦΑΣΗ ΤΑΜΕΙΟ ΑΣΥΛΟΥ [ΠΕ70 ΠΕ60 &amp; ΕΙΔΙΚ.] για ΔΥΕΠ </t>
    </r>
    <r>
      <rPr>
        <sz val="9"/>
        <color theme="1"/>
        <rFont val="Calibri"/>
        <family val="2"/>
        <charset val="161"/>
        <scheme val="minor"/>
      </rPr>
      <t xml:space="preserve">(Γ΄ ΔΥΕΠ) </t>
    </r>
    <r>
      <rPr>
        <sz val="11"/>
        <color theme="1"/>
        <rFont val="Calibri"/>
        <family val="2"/>
        <charset val="161"/>
        <scheme val="minor"/>
      </rPr>
      <t>30-01-18</t>
    </r>
  </si>
  <si>
    <t>Θ΄ ΦΑΣΗ ΠΕ60 ΠΡΟΣΧΟΛ. ΕΚΠ/ΣΗ 12-02-18</t>
  </si>
  <si>
    <t>Δ΄ ΦΑΣΗ ΤΑΚΤΙΚΟΣ [ΕΙΔΙΚ. &amp; ΠΕ70 (Ι΄ ΠΕ70)] 12-02-18</t>
  </si>
  <si>
    <t>Δ΄ ΦΑΣΗ ΠΕ70 για ΤΥ ΖΕΠ [Ένταξη ΕΚΟ στα Δ.Σ.] 22-02-18</t>
  </si>
  <si>
    <t>Ε΄ ΦΑΣΗ ΤΑΚΤΙΚΟΣ [ΕΙΔΙΚ. &amp; ΠΕ70 (ΙΑ΄ ΠΕ70)] 22-02-18</t>
  </si>
  <si>
    <t>Ι΄ ΦΑΣΗ ΠΕ60 ΠΡΟΣΧΟΛ. ΕΚΠ/ΣΗ 22-02-18</t>
  </si>
  <si>
    <t>Δ΄ ΦΑΣΗ ΠΑΡΑΛΛΗΛΗ ΕΞΕΙΔ. (Ε΄ για ΠΑΡΑΛΛΗΛΗ ΣΤΗΡΙΞΗ ) 09-03-18</t>
  </si>
  <si>
    <t>ΣΤ΄ ΦΑΣΗ ΤΑΚΤΙΚΟΣ [ΕΙΔΙΚ. &amp; ΠΕ70 (ΙΒ΄ ΠΕ70)] 09-03-18</t>
  </si>
  <si>
    <r>
      <t xml:space="preserve">Δ΄ ΦΑΣΗ ΤΑΜΕΙΟ ΑΣΥΛΟΥ [ΠΕ70 ΠΕ60 &amp; ΠΕ06] για ΔΥΕΠ </t>
    </r>
    <r>
      <rPr>
        <sz val="9"/>
        <color theme="1"/>
        <rFont val="Calibri"/>
        <family val="2"/>
        <charset val="161"/>
        <scheme val="minor"/>
      </rPr>
      <t xml:space="preserve">(Δ΄ ΔΥΕΠ) </t>
    </r>
    <r>
      <rPr>
        <sz val="11"/>
        <color theme="1"/>
        <rFont val="Calibri"/>
        <family val="2"/>
        <charset val="161"/>
        <scheme val="minor"/>
      </rPr>
      <t>09-03-18</t>
    </r>
  </si>
  <si>
    <t>ΙΑ΄ ΦΑΣΗ ΠΕ60 ΠΡΟΣΧΟΛ. ΕΚΠ/ΣΗ 09-03-18</t>
  </si>
  <si>
    <r>
      <t xml:space="preserve">Ε΄ ΦΑΣΗ ΤΑΜΕΙΟ ΑΣΥΛΟΥ [ΠΕ70 ΠΕ60 &amp; ΕΙΔΙΚ.] για ΔΥΕΠ </t>
    </r>
    <r>
      <rPr>
        <sz val="9"/>
        <color theme="1"/>
        <rFont val="Calibri"/>
        <family val="2"/>
        <charset val="161"/>
        <scheme val="minor"/>
      </rPr>
      <t xml:space="preserve">(Ε΄ ΔΥΕΠ) </t>
    </r>
    <r>
      <rPr>
        <sz val="11"/>
        <color theme="1"/>
        <rFont val="Calibri"/>
        <family val="2"/>
        <charset val="161"/>
        <scheme val="minor"/>
      </rPr>
      <t>21-03-18</t>
    </r>
  </si>
  <si>
    <t>Ζ΄ ΦΑΣΗ ΤΑΚΤΙΚΟΣ [ΠΕ70 (ΙΓ΄ ΠΕ70) &amp; ΠΕ60 (ΙΒ΄ ΠΕ60)] 19-04-18</t>
  </si>
  <si>
    <t>Ε΄ ΦΑΣΗ ΠΕ70 για ΤΥ ΖΕΠ [Ένταξη ΕΚΟ στα Δ.Σ.] 26-04-18</t>
  </si>
  <si>
    <t>Η΄ ΦΑΣΗ ΤΑΚΤΙΚΟΣ [ΠΕ70 (ΙΔ΄ ΠΕ70) &amp; ΠΕ60 (ΙΓ΄ ΠΕ60)] 07-05-18</t>
  </si>
  <si>
    <t>ΣΤ΄ ΦΑΣΗ ΠΕ70 για ΤΥ ΖΕΠ [Ένταξη ΕΚΟ στα Δ.Σ.] 07-05-18</t>
  </si>
  <si>
    <r>
      <t>ΣΤ΄ ΦΑΣΗ ΤΑΜΕΙΟ ΑΣΥΛΟΥ [ΠΕ70 ΠΕ60 &amp; ΕΙΔΙΚ.] για ΔΥΕΠ</t>
    </r>
    <r>
      <rPr>
        <sz val="9"/>
        <rFont val="Calibri"/>
        <family val="2"/>
        <charset val="161"/>
        <scheme val="minor"/>
      </rPr>
      <t xml:space="preserve"> (ΣΤ΄ ΔΥΕΠ)</t>
    </r>
    <r>
      <rPr>
        <sz val="11"/>
        <rFont val="Calibri"/>
        <family val="2"/>
        <charset val="161"/>
        <scheme val="minor"/>
      </rPr>
      <t xml:space="preserve"> 07-05-18</t>
    </r>
  </si>
  <si>
    <r>
      <t>ΣΤ΄ ΦΑΣΗ ΤΑΜΕΙΟ ΑΣΥΛΟΥ [ΠΕ70 ΠΕ60 &amp; ΕΙΔΙΚ.] για ΔΥΕΠ</t>
    </r>
    <r>
      <rPr>
        <sz val="9"/>
        <rFont val="Calibri"/>
        <family val="2"/>
        <charset val="161"/>
        <scheme val="minor"/>
      </rPr>
      <t xml:space="preserve"> (ΣΤ΄ ΔΥΕΠ) </t>
    </r>
    <r>
      <rPr>
        <sz val="11"/>
        <rFont val="Calibri"/>
        <family val="2"/>
        <charset val="161"/>
        <scheme val="minor"/>
      </rPr>
      <t>07-05-18</t>
    </r>
  </si>
  <si>
    <t>Ε΄ ΦΑΣΗ [Δ΄ ΦΑΣΗ ΠΕ70] για ΕΝΙΑΙΟΣ ΤΥΠΟΣ Δ.Σ. 31-10-17</t>
  </si>
  <si>
    <t>Δ΄ ΦΑΣΗ ΠΕ70 (Μειονοτικά, Β΄ Π.Δ.Ε.) 31-10-17</t>
  </si>
  <si>
    <t>Δ΄ ΦΑΣΗ ΠΕ60 ΠΡΟΣΧΟΛ. ΕΚΠ/ΣΗ 31-10-17</t>
  </si>
  <si>
    <t>Θ΄ ΦΑΣΗ ΤΑΚΤΙΚΟΣ [ΠΕ70 (ΙΕ΄ ΠΕ70) &amp; ΠΕ60 (ΙΔ΄ ΠΕ60)] 21-05-18</t>
  </si>
  <si>
    <t>143394/Ε1/05-09-2018 (ΑΔΑ: 65ΛΜ4653ΠΣ-3ΝΡ)</t>
  </si>
  <si>
    <r>
      <t>143400/Ε1/05-09-2018 (ΑΔΑ: ΩΤΞΘ4653ΠΣ-Η4Μ)</t>
    </r>
    <r>
      <rPr>
        <sz val="13"/>
        <color theme="1"/>
        <rFont val="Calibri"/>
        <family val="2"/>
        <charset val="161"/>
      </rPr>
      <t> </t>
    </r>
  </si>
  <si>
    <r>
      <t>143402/Ε1/05-09-2018 (ΑΔΑ: 65Ω84653ΠΣ-ΨΗΨ)</t>
    </r>
    <r>
      <rPr>
        <sz val="13"/>
        <color theme="1"/>
        <rFont val="Calibri"/>
        <family val="2"/>
        <charset val="161"/>
      </rPr>
      <t> </t>
    </r>
  </si>
  <si>
    <t>143406/Ε1/05-09-2018 (ΑΔΑ: 72ΖΣ4653ΠΣ-Τ9Χ)</t>
  </si>
  <si>
    <t>143398/Ε1/05-09-2018 (ΑΔΑ: 6ΕΨΥ4653ΠΣ-Θ9Η)</t>
  </si>
  <si>
    <t>143404/Ε1/05-09-2018 (ΑΔΑ: 7ΧΘ94653ΠΣ-Ν2Σ)</t>
  </si>
  <si>
    <r>
      <t>143393/Ε1/05-09-2018</t>
    </r>
    <r>
      <rPr>
        <sz val="13"/>
        <color theme="1"/>
        <rFont val="Calibri"/>
        <family val="2"/>
        <charset val="161"/>
      </rPr>
      <t xml:space="preserve"> </t>
    </r>
    <r>
      <rPr>
        <b/>
        <sz val="11"/>
        <color theme="1"/>
        <rFont val="Calibri"/>
        <family val="2"/>
        <charset val="161"/>
      </rPr>
      <t>(ΑΔΑ: ΨΔΧΟ4653ΠΣ-ΦΟΡ)</t>
    </r>
  </si>
  <si>
    <r>
      <t>157028/Ε1/21-09-2018 (ΑΔΑ: ΩΦΩΦ4653ΠΣ-ΔΒΟ)</t>
    </r>
    <r>
      <rPr>
        <sz val="13"/>
        <color theme="1"/>
        <rFont val="Calibri"/>
        <family val="2"/>
        <charset val="161"/>
      </rPr>
      <t> </t>
    </r>
  </si>
  <si>
    <t>157033/Ε1/21-09-2018 (ΑΔΑ: 7Α0Κ4653ΠΣ-2ΜΝ)</t>
  </si>
  <si>
    <r>
      <t>165278/Ε1/04-10-2018 (ΑΔΑ: 67ΙΟ4653ΠΣ-ΜΤΒ)</t>
    </r>
    <r>
      <rPr>
        <sz val="13"/>
        <color theme="1"/>
        <rFont val="Calibri"/>
        <family val="2"/>
        <charset val="161"/>
      </rPr>
      <t> </t>
    </r>
  </si>
  <si>
    <r>
      <t>165268/Ε1/04-10-2018 (ΑΔΑ: 6Ε5Σ4653ΠΣ-ΗΡΟ)</t>
    </r>
    <r>
      <rPr>
        <sz val="13"/>
        <color theme="1"/>
        <rFont val="Calibri"/>
        <family val="2"/>
        <charset val="161"/>
      </rPr>
      <t> </t>
    </r>
  </si>
  <si>
    <t>165275/Ε1/04-10-2018 (ΑΔΑ: 63ΔΘ4653ΠΣ-ΥΥ7)</t>
  </si>
  <si>
    <t>165264/Ε1/04-10-2018 (ΑΔΑ: 7ΣΑΥ4653ΠΣ-8ΤΓ)</t>
  </si>
  <si>
    <t>ΣΥΝΟΛΟ ΑΝΑΔΡΟΜΙΚΩΝ ή ΑΛΛΩΝ ΠΡΟΣΛΗΨΕΩΝ ΣΧΟΛ. ΕΤΟΥΣ 2018-19:</t>
  </si>
  <si>
    <t>ΣΥΝΟΛΟ ΠΡΟΣΛΗΨΕΩΝ ΣΧΟΛ. ΕΤΟΥΣ 2018-19:</t>
  </si>
  <si>
    <t>ΣΥΝΟΛΟ ΑΡΧΙΚΩΝ ΠΡΟΣΛΗΨΕΩΝ ΣΧΟΛ. ΕΤΟΥΣ 2018-19:</t>
  </si>
  <si>
    <t>Ε.Σ.Π.Α. (ΕΙΔ. ΑΓΩΓΗ_ΣΜΕΑΕ ΕΞΑΤΟΜ. 18-19)</t>
  </si>
  <si>
    <t xml:space="preserve">Πρόσληψη 2.208 εκπαιδευτικών κλάδων/ειδικοτήτων ΕΑΕ, κλάδου ΠΕ08-Καλλιτεχνικών και ειδικότητας ΠΕ91.01-Θεατρικών Σπουδών ως προσωρινών αναπληρωτών στο πλαίσιο υλοποίησης της Πράξης «Πρόγραμμα μέτρων εξατομικευμένης υποστήριξης μαθητών με αναπηρίες ή/και ειδικές εκπαιδευτικές ανάγκες, σχολικό έτος 2018-2019» με Κωδικό ΟΠΣ 5031883 του Ε.Π. «Ανάπτυξη Ανθρώπινου Δυναμικού, Εκπαίδευση και Δια Βίου Μάθηση 2014-2020» για το διδακτικό έτος 2018-2019                           </t>
  </si>
  <si>
    <t>ΠΕ79.01.ΕΑΕ</t>
  </si>
  <si>
    <t>ΠΕ91.01.ΕΑΕ</t>
  </si>
  <si>
    <t>ΠΕ86.ΕΑΕ</t>
  </si>
  <si>
    <t>ΠΕ91.01</t>
  </si>
  <si>
    <t>Ε.Σ.Π.Α. (ΕΙΔ. ΑΓΩΓΗ_ΠΑΡΑΛΛΗΛΗ ΕΞΕΙΔ. 18-19)</t>
  </si>
  <si>
    <t>Πρόσληψη 1.361 εκπαιδευτικών κλάδων ΕΑΕ ως προσωρινών αναπληρωτών στο πλαίσιο υλοποίησης της Πράξης «Πρόγραμμα εξειδικευμένης εκπαιδευτικής υποστήριξης για την ένταξη μαθητών με αναπηρία ή και ειδικές εκπαιδευτικές ανάγκες, σχολικό έτος 2018-2019» με Κωδικό ΟΠΣ 5031892 του Ε.Π. «Ανάπτυξη Ανθρώπινου Δυναμικού, Εκπαίδευση και Δια Βίου Μάθηση 2014-2020» για το διδακτικό έτος 2018-2019</t>
  </si>
  <si>
    <t>Πρόσληψη 630 εκπαιδευτικών του κλάδου ΠΕ70-Δασκάλων ως προσωρινών αναπληρωτών στο πλαίσιο υλοποίησης της Πράξης «Ένταξη ευάλωτων κοινωνικών ομάδων (ΕΚΟ) στα σχολεία-Τάξεις Υποδοχής, σχολικό έτος 2018-2019» με Κωδικό ΟΠΣ 5031893 του Ε.Π. «Ανάπτυξη Ανθρώπινου Δυναμικού, Εκπαίδευση και Δια Βίου Μάθηση 2014-2020» για το διδακτικό έτος 2018-2019</t>
  </si>
  <si>
    <t>Πρόσληψη 6 εκπαιδευτικών του κλάδου ΠΕ70-Δασκάλων ως προσωρινών αναπληρωτών με σχέση εργασίας ιδιωτικού δικαίου ορισμένου χρόνου για το διδακτικό έτος 2018-2019</t>
  </si>
  <si>
    <t>Πρόσληψη 1.635 εκπαιδευτικών κλάδου ΠΕ60-Νηπιαγωγών ως προσωρινών αναπληρωτών στο πλαίσιο υλοποίησης της Πράξης «ΕΝΙΣΧΥΣΗ ΠΡΟΣΧΟΛΙΚΗΣ ΕΚΠΑΙΔΕΥΣΗΣ 2018-2019» με Κωδικό ΟΠΣ 5031894 του Ε.Π. «Ανάπτυξη Ανθρώπινου Δυναμικού, Εκπαίδευση και Δια Βίου Μάθηση 2014-2020» για το διδακτικό έτος 2018-2019</t>
  </si>
  <si>
    <t>ΠΕ79.01</t>
  </si>
  <si>
    <t>ΠΕ86</t>
  </si>
  <si>
    <t>Πρόσληψη 6.492 εκπαιδευτικών κλάδων/ειδικοτήτων γενικής εκπαίδευσης ως προσωρινών αναπληρωτών πλήρους και μειωμένου ωραρίου στο πλαίσιο υλοποίησης της Πράξης «ΕΝΙΑΙΟΣ ΤΥΠΟΣ ΟΛΟΗΜΕΡΟΥ ΔΗΜΟΤΙΚΟΥ ΣΧΟΛΕΙΟΥ, 2018-2019» με Κωδικό ΟΠΣ 5031898 του Ε.Π. «Ανάπτυξη Ανθρώπινου Δυναμικού, Εκπαίδευση και Δια Βίου Μάθηση 2014-2020» για το διδακτικό έτος 2018-2019</t>
  </si>
  <si>
    <t>Πρόσληψη 60 εκπαιδευτικών κλάδων ΕΑΕ ως προσωρινών αναπληρωτών στο πλαίσιο υλοποίησης της Πράξης «ΕΝΙΣΧΥΣΗ ΥΠΟΣΤΗΡΙΚΤΙΚΩΝ ΔΟΜΩΝ ΕΚΠΑΙΔΕΥΣΗΣ, 2018-2019» με Κωδικό ΟΠΣ 5031890 του Ε.Π. «Ανάπτυξη Ανθρώπινου Δυναμικού, Εκπαίδευση και Δια Βίου Μάθηση 2014-2020» για το διδακτικό έτος 2018-2019</t>
  </si>
  <si>
    <r>
      <t>165277/Ε1/04-10-2018</t>
    </r>
    <r>
      <rPr>
        <sz val="11"/>
        <color theme="1"/>
        <rFont val="Calibri"/>
        <family val="2"/>
        <charset val="161"/>
      </rPr>
      <t xml:space="preserve"> </t>
    </r>
    <r>
      <rPr>
        <b/>
        <sz val="11"/>
        <color theme="1"/>
        <rFont val="Calibri"/>
        <family val="2"/>
        <charset val="161"/>
      </rPr>
      <t>(ΑΔΑ: Ω7ΜΞ4653ΠΣ-ΗΤ3)</t>
    </r>
    <r>
      <rPr>
        <sz val="11"/>
        <color theme="1"/>
        <rFont val="Calibri"/>
        <family val="2"/>
        <charset val="161"/>
      </rPr>
      <t> </t>
    </r>
  </si>
  <si>
    <t>176127/Ε1/19-10-2018 (ΑΔΑ: Ω2Σ54653ΠΣ-34Ψ)</t>
  </si>
  <si>
    <t>176076/Ε1/19-10-2018 (ΑΔΑ: 69ΚΛ4653ΠΣ-Π45)</t>
  </si>
  <si>
    <t>190638/Ε1/08-11-2018 (ΑΔΑ: 7ΤΑ34653ΠΣ-ΚΒΨ)</t>
  </si>
  <si>
    <t>190806/Ε1/08-11-2018 (ΑΔΑ: 60Η54653ΠΣ-829)</t>
  </si>
  <si>
    <t>190739/Ε1/08-11-2018 (ΑΔΑ: Ψ1ΑΠ4653ΠΣ-Μ25)</t>
  </si>
  <si>
    <t>190853/Ε1/08-11-2018 (ΑΔΑ: 6ΙΕΟ4653ΠΣ-Ψ90)</t>
  </si>
  <si>
    <t>190700/Ε1/08-11-2018 (ΑΔΑ: 653Ξ4653ΠΣ-8Ψ0)</t>
  </si>
  <si>
    <t>208088/Ε1/03-12-2018 (ΑΔΑ: Ω0ΑΣ4653ΠΣ-5ΥΑ)</t>
  </si>
  <si>
    <t>208185/Ε1/03-12-2018 (ΑΔΑ: 6Υ7Ξ4653ΠΣ-Β36)</t>
  </si>
  <si>
    <t>208052/Ε1/03-12-2018 (ΑΔΑ: ΩΥΣΨ4653ΠΣ-ΖΙΘ)</t>
  </si>
  <si>
    <t>208225/Ε1/03-12-2018 (ΑΔΑ: Ω97Τ4653ΠΣ-1ΒΓ)</t>
  </si>
  <si>
    <t>208138/Ε1/03-12-2018 (ΑΔΑ: 6ΒΣΦ4653ΠΣ-ΛΕΝ)</t>
  </si>
  <si>
    <t>214856/Ε1/13-12-2018 (ΑΔΑ: 6ΨΒΦ4653ΠΣ-ΙΤ6)</t>
  </si>
  <si>
    <t>7188/E1/17-01-2019 (ΑΔΑ: ΩΒΑΜ4653ΠΣ-34Ο)</t>
  </si>
  <si>
    <t>7270/Ε1/17-01-2019 (ΑΔΑ: ΨΨΖΖ4653ΠΣ-ΗΟ4)</t>
  </si>
  <si>
    <t>7215/Ε1/17-01-2019 (ΑΔΑ: Ω9ΒΥ4653ΠΣ-Δ61)</t>
  </si>
  <si>
    <t>7241/Ε1/17-01-2019 (ΑΔΑ: 6Τ9Ξ4653ΠΣ-Ω4Β)</t>
  </si>
  <si>
    <t>14560/E1/31-01-2019 (ΑΔΑ: Ω1ΣΕ4653ΠΣ-ΕΘΕ)</t>
  </si>
  <si>
    <t>14589/Ε1/31-01-2019 (ΑΔΑ: 6ΕΗΘ4653ΠΣ-ΟΓΡ)</t>
  </si>
  <si>
    <t>14482/Ε1/31-01-2019 (ΑΔΑ: 603Σ4653ΠΣ-ΧΚ4)</t>
  </si>
  <si>
    <t>14533/Ε1/31-01-2019 (ΑΔΑ: 7Μ8Ε4653ΠΣ-3Λ3)</t>
  </si>
  <si>
    <t>176145/Ε1/19-10-2018 (ΑΔΑ: 6ΤΞΛ4653ΠΣ-71Ν)</t>
  </si>
  <si>
    <t>208256/Ε1/03-12-2018 (ΑΔΑ: Ω38Ε4653ΠΣ-5ΑΨ)</t>
  </si>
  <si>
    <t>7315/Ε1/17-01-2019 (ΑΔΑ: ΩΔΥ54653ΠΣ-ΙΜΡ)</t>
  </si>
  <si>
    <t>14510/Ε1/31-01-2019 (ΑΔΑ: Ψ6ΘΩ4653ΠΣ-ΓΜΚ)</t>
  </si>
  <si>
    <r>
      <t>157035/Ε1/21-09-2018 (ΑΔΑ: 7ΥΗΟ4653ΠΣ-ΦΡ3)</t>
    </r>
    <r>
      <rPr>
        <sz val="13"/>
        <color theme="1"/>
        <rFont val="Calibri"/>
        <family val="2"/>
        <charset val="161"/>
      </rPr>
      <t> </t>
    </r>
  </si>
  <si>
    <t>188418/Ε1/06-11-2018 (ΑΔΑ: ΩΤΙ04653ΠΣ-15Χ)</t>
  </si>
  <si>
    <t>188497/Ε1/06-11-2018 (ΑΔΑ: ΩΡ4Ν4653ΠΣ-ΒΥ5)</t>
  </si>
  <si>
    <t>189038/Ε1/06-11-2018 (ΑΔΑ: 61ΗΔ4653ΠΣ-06Ψ)</t>
  </si>
  <si>
    <t>190434/Ε1/08-11-2018 (ΑΔΑ: ΩΧΣΨ4653ΠΣ-8Ι5)</t>
  </si>
  <si>
    <t>190477/Ε1/08-11-2018 (ΑΔΑ: ΩΩΠΣ4653ΠΣ-ΨΡΤ)</t>
  </si>
  <si>
    <t>207897/E1/03-12-2018 (ΑΔΑ: ΩΠ4Υ4653ΠΣ-58Ρ)</t>
  </si>
  <si>
    <t>207830/E1/03-12-2018 (ΑΔΑ: ΩΓ224653ΠΣ-ΔΛΙ)</t>
  </si>
  <si>
    <t>7151/E1/17-01-2019 (ΑΔΑ: 6ΥΤ74653ΠΣ-ΘΥΞ)</t>
  </si>
  <si>
    <t>7128/E1/17-01-2019 (ΑΔΑ: Ψ6ΗΒ4653ΠΣ-ΟΦΧ)</t>
  </si>
  <si>
    <t>14460/E1/31-01-2019 (ΑΔΑ: Ω8714653ΠΣ-2ΡΑ)</t>
  </si>
  <si>
    <t>14551/E1/31-01-2019 (ΑΔΑ: 6Σ6Π4653ΠΣ-Α32)</t>
  </si>
  <si>
    <t>164943/Ε1/03-10-2018 (ΑΔΑ: ΨΥ7Γ4653ΠΣ-48Ω)</t>
  </si>
  <si>
    <t>146998/Ε1/07-09-2018 (ΑΔΑ: ΨΚΧΟ4653ΠΣ-755)</t>
  </si>
  <si>
    <t>213124/Ε1/10-12-2018 (ΑΔΑ: ΩΕΥ94653ΠΣ-3Τ6)</t>
  </si>
  <si>
    <t>Πρόσληψη εκπαιδευτικού για τη διδασκαλία του μαθήματος των θρησκευτικών του καθολικού δόγματος για το διδακτικό έτος 2018-2019</t>
  </si>
  <si>
    <t>ΠΕ91.02.ΕΑΕ</t>
  </si>
  <si>
    <t>ΠΕ91.02</t>
  </si>
  <si>
    <t>ΣΧΟΛΙΚΟ ΕΤΟΣ 2018-2019 - ΠΡΩΤΟΒΑΘΜΙΑ ΕΚΠ/ΣΗ - ΠΡΟΣΛΗΨΕΙΣ ΜΕ Υ.Α.</t>
  </si>
  <si>
    <t>ΜΕΙΩΜΕΝΟΥ ΓΕΝΙΚΗΣ ΕΚΠΑΙΔΕΥΣΗΣ</t>
  </si>
  <si>
    <t>ΜΕΙΩΜΕΝΟΥ ΕΙΔΙΚΗΣ ΑΓΩΓΗΣ</t>
  </si>
  <si>
    <t>ΠΛΗΡΟΥΣ ΓΕΝΙΚΗΣ ΕΚΠΑΙΔΕΥΗΣ</t>
  </si>
  <si>
    <t>ΠΛΗΡΟΥΣ ΕΙΔΙΚΗΣ ΑΓΩΓΗΣ</t>
  </si>
  <si>
    <t>26453/Ε1/20-02-2019 (ΑΔΑ: ΩΚΗ74653ΠΣ-ΩΕΕ)</t>
  </si>
  <si>
    <t>26440/E1/20-02-2019 (ΑΔΑ: ΩΛΤ94653ΠΣ-Ν0Α)</t>
  </si>
  <si>
    <t>29161/Ε1/25-02-2019 (ΑΔΑ: ΩΙΑΩ4653ΠΣ-8Ε5)</t>
  </si>
  <si>
    <t>29186/Ε1/25-02-2019 (ΑΔΑ: 6ΣΥΕ4653ΠΣ-Φ0Γ)</t>
  </si>
  <si>
    <t>29197/Ε1/25-02-2019 (ΑΔΑ: ΩΚΠ34653ΠΣ-ΟΔΧ)</t>
  </si>
  <si>
    <t>29126/Ε1/25-02-2019 (ΑΔΑ: ΩΤΝ54653ΠΣ-ΑΞΙ)</t>
  </si>
  <si>
    <t>29151/Ε1/25-02-2019 (ΑΔΑ: ΨΦ9Κ4653ΠΣ-ΙΒΔ)</t>
  </si>
  <si>
    <t>29170/Ε1/25-02-2019 (ΑΔΑ: ΩΕΙΛ4653ΠΣ-ΗΒΛ)</t>
  </si>
  <si>
    <t>35882/Ε1/07-03-2019 (ΑΔΑ: 7ΜΕΠ4653ΠΣ-ΕΜΤ)</t>
  </si>
  <si>
    <t>35858/Ε1/07-03-2019 (ΑΔΑ: ΩΧΧ24653ΠΣ-ΕΔΥ)</t>
  </si>
  <si>
    <t>35837/Ε1/07-03-2019 (ΑΔΑ: 6ΔΞΘ4653ΠΣ-Ψ4Ζ)</t>
  </si>
  <si>
    <t>Τ.Α.Μ.Ε. (ΔΥΕΠ)</t>
  </si>
  <si>
    <t>Γ.Λ.Κ. (ΓΕΝΙΚΗ)</t>
  </si>
  <si>
    <t>40410/Ε1/15-03-2019 (ΑΔΑ: 6ΒΜΚ4653ΠΣ-5Ρ8)</t>
  </si>
  <si>
    <t>40440/Ε1/15-03-2019 (ΑΔΑ: 6Ε824653ΠΣ-Χ0Ο)</t>
  </si>
  <si>
    <t>40463/Ε1/15-03-2019 (ΑΔΑ: ΩΑΦ94653ΠΣ-94Ζ)</t>
  </si>
  <si>
    <t>40476/Ε1/15-03-2019 (ΑΔΑ: 7ΝΓ04653ΠΣ-ΤΤ9)</t>
  </si>
  <si>
    <t>Γ.Λ.Κ. (ΚΕΣΥ)</t>
  </si>
  <si>
    <t>Γ.Λ.Κ. (ΣΜΕΑΕ-ΤΕ)</t>
  </si>
  <si>
    <r>
      <t>Πρόσληψη 3</t>
    </r>
    <r>
      <rPr>
        <b/>
        <sz val="11"/>
        <color theme="1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</rPr>
      <t>εκπαιδευτικών ειδικότητας ΠΕ91.01 Θεατρικών Σπουδών ως προσωρινών αναπληρωτών στο πλαίσιο υλοποίησης της Πράξης «ΕΝΙΑΙΟΣ ΤΥΠΟΣ ΟΛΟΗΜΕΡΟΥ ΔΗΜΟΤΙΚΟΥ ΣΧΟΛΕΙΟΥ, 2018-2019» με Κωδικό ΟΠΣ 5031898 του Ε.Π. «Ανάπτυξη Ανθρώπινου Δυναμικού, Εκπαίδευση και Δια Βίου Μάθηση 2014-2020» για το διδακτικό έτος 2018-2019</t>
    </r>
  </si>
  <si>
    <t>Πρόσληψη 1 εκπαιδευτικού κλάδου ΕΑΕ ως προσωρινής αναπληρώτριας στο πλαίσιο υλοποίησης της Πράξης «ΕΝΙΣΧΥΣΗ ΥΠΟΣΤΗΡΙΚΤΙΚΩΝ ΔΟΜΩΝ ΕΚΠΑΙΔΕΥΣΗΣ, 2018-2019» με Κωδικό ΟΠΣ 5031890 του Ε.Π. «Ανάπτυξη Ανθρώπινου Δυναμικού, Εκπαίδευση και Δια Βίου Μάθηση 2014-2020» για το διδακτικό έτος 2018-2019</t>
  </si>
  <si>
    <t>Πρόσληψη 13 εκπαιδευτικών κλάδων ΕΑΕ ως προσωρινών αναπληρωτών στο πλαίσιο υλοποίησης της Πράξης «Πρόγραμμα εξειδικευμένης εκπαιδευτικής υποστήριξης για την ένταξη μαθητών με αναπηρία ή και ειδικές εκπαιδευτικές ανάγκες, σχολικό έτος 2018-2019» με Κωδικό ΟΠΣ 5031892 του Ε.Π. «Ανάπτυξη Ανθρώπινου Δυναμικού, Εκπαίδευση και Δια Βίου Μάθηση 2014-2020» για το διδακτικό έτος 2018-201</t>
  </si>
  <si>
    <t>Πρόσληψη 26 εκπαιδευτικών κλάδων/ειδικοτήτων ΕΑΕ ως προσωρινών αναπληρωτών στο πλαίσιο υλοποίησης της Πράξης «Πρόγραμμα μέτρων εξατομικευμένης υποστήριξης μαθητών με αναπηρίες ή/και ειδικές εκπαιδευτικές ανάγκες, σχολικό έτος 2018-2019» με Κωδικό ΟΠΣ 5031883 του Ε.Π. «Ανάπτυξη Ανθρώπινου Δυναμικού, Εκπαίδευση και Δια Βίου Μάθηση 2014-2020» για το διδακτικό έτος 2018-2019</t>
  </si>
  <si>
    <t>Πρόσληψη 12 εκπαιδευτικών κλάδων ΕΑΕ ως προσωρινών αναπληρωτών στο πλαίσιο υλοποίησης της Πράξης «ΕΝΙΣΧΥΣΗ ΥΠΟΣΤΗΡΙΚΤΙΚΩΝ ΔΟΜΩΝ ΕΚΠΑΙΔΕΥΣΗΣ, 2018-2019» με Κωδικό ΟΠΣ 5031890 του Ε.Π. «Ανάπτυξη Ανθρώπινου Δυναμικού, Εκπαίδευση και Δια Βίου Μάθηση 2014-2020» για το διδακτικό έτος 2018-2019</t>
  </si>
  <si>
    <t>Πρόσληψη 370 εκπαιδευτικών κλάδων/ειδικοτήτων ΕΑΕ ως προσωρινών αναπληρωτών στο πλαίσιο υλοποίησης της Πράξης «Πρόγραμμα μέτρων εξατομικευμένης υποστήριξης μαθητών με αναπηρίες ή/και ειδικές εκπαιδευτικές ανάγκες, σχολικό έτος 2018-2019» με Κωδικό ΟΠΣ 5031883 του Ε.Π. «Ανάπτυξη Ανθρώπινου Δυναμικού, Εκπαίδευση και Δια Βίου Μάθηση 2014-2020» για το διδακτικό έτος 2018-2019</t>
  </si>
  <si>
    <t>Πρόσληψη 2450 εκπαιδευτικών κλάδων ΕΑΕ ως προσωρινών αναπληρωτών στο πλαίσιο υλοποίησης της Πράξης «Πρόγραμμα εξειδικευμένης εκπαιδευτικής υποστήριξης για την ένταξη μαθητών με αναπηρία ή και ειδικές εκπαιδευτικές ανάγκες, σχολικό έτος 2018-2019» με Κωδικό ΟΠΣ 5031892 του Ε.Π. «Ανάπτυξη Ανθρώπινου Δυναμικού, Εκπαίδευση και Δια Βίου Μάθηση 2014-2020» για το διδακτικό έτος 2018-2019</t>
  </si>
  <si>
    <t>Πρόσληψη 6 εκπαιδευτικών κλάδου ΠΕ70 Δασκάλων ως προσωρινών αναπληρωτών στο πλαίσιο υλοποίησης της Πράξης «Πρόγραμμα μέτρων εξατομικευμένης υποστήριξης μαθητών με αναπηρίες ή/και ειδικές εκπαιδευτικές ανάγκες, σχολικό έτος 2018-2019» με Κωδικό ΟΠΣ 5031883 του Ε.Π. «Ανάπτυξη Ανθρώπινου Δυναμικού, Εκπαίδευση και Δια Βίου Μάθηση 2014-2020» για το διδακτικό έτος 2018-2019</t>
  </si>
  <si>
    <r>
      <t>Πρόσληψη</t>
    </r>
    <r>
      <rPr>
        <sz val="11"/>
        <color rgb="FFFF000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</rPr>
      <t>12 εκπαιδευτικών κλάδων/ειδικοτήτων ΕΑΕ και κλάδου ΠΕ70 Δασκάλων ως προσωρινών αναπληρωτών στο πλαίσιο υλοποίησης της Πράξης «Πρόγραμμα μέτρων εξατομικευμένης υποστήριξης μαθητών με αναπηρίες ή/και ειδικές εκπαιδευτικές ανάγκες, σχολικό έτος 2018-2019» με Κωδικό ΟΠΣ 5031883 του Ε.Π. «Ανάπτυξη Ανθρώπινου Δυναμικού, Εκπαίδευση και Δια Βίου Μάθηση 2014-2020» για το διδακτικό έτος 2018-2019</t>
    </r>
  </si>
  <si>
    <t>Πρόσληψη 902 εκπαιδευτικών ως προσωρινών αναπληρωτών στο πλαίσιο υλοποίησης της Πράξης «Πρόγραμμα εξειδικευμένης εκπαιδευτικής υποστήριξης για την ένταξη μαθητών με αναπηρία ή και ειδικές εκπαιδευτικές ανάγκες, σχολικό έτος 2018-2019» με Κωδικό ΟΠΣ 5031892 του Ε.Π. «Ανάπτυξη Ανθρώπινου Δυναμικού, Εκπαίδευση και Δια Βίου Μάθηση 2014-2020» για το διδακτικό έτος 2018-2019</t>
  </si>
  <si>
    <t>Πρόσληψη 977 εκπαιδευτικών κλάδου ΠΕ70 Δασκάλων ως προσωρινών αναπληρωτών στο πλαίσιο υλοποίησης της Πράξης «Πρόγραμμα εξειδικευμένης εκπαιδευτικής υποστήριξης για την ένταξη μαθητών με αναπηρία ή και ειδικές εκπαιδευτικές ανάγκες, σχολικό έτος 2018-2019» με Κωδικό ΟΠΣ 5031892 του Ε.Π. «Ανάπτυξη Ανθρώπινου Δυναμικού, Εκπαίδευση και Δια Βίου Μάθηση 2014-2020» για το διδακτικό έτος 2018-2019</t>
  </si>
  <si>
    <t>Πρόσληψη 131 εκπαιδευτικών ως προσωρινών αναπληρωτών στο πλαίσιο υλοποίησης της Πράξης «Πρόγραμμα εξειδικευμένης εκπαιδευτικής υποστήριξης για την ένταξη μαθητών με αναπηρία ή και ειδικές εκπαιδευτικές ανάγκες, σχολικό έτος 2018-2019» με Κωδικό ΟΠΣ 5031892 του Ε.Π. «Ανάπτυξη Ανθρώπινου Δυναμικού, Εκπαίδευση και Δια Βίου Μάθηση 2014-2020» για το διδακτικό έτος 2018-2019</t>
  </si>
  <si>
    <t>Πρόσληψη 88 εκπαιδευτικών κλάδων/ειδικοτήτων ΕΑΕ και κλάδων ΠΕ70 Δασκάλων, ΠΕ08-Καλλιτεχνικών και ΠΕ91.01-Θεατρικών Σπουδών ως προσωρινών αναπληρωτών με σχέση εργασίας ιδιωτικού δικαίου ορισμένου χρόνου σε δομές ΕΑΕ για το διδακτικό έτος 2018-2019</t>
  </si>
  <si>
    <t>Πρόσληψη 30 εκπαιδευτικών ως προσωρινών αναπληρωτών στο πλαίσιο υλοποίησης της Πράξης «Πρόγραμμα εξειδικευμένης εκπαιδευτικής υποστήριξης για την ένταξη μαθητών με αναπηρία ή και ειδικές εκπαιδευτικές ανάγκες, σχολικό έτος 2018-2019» με Κωδικό ΟΠΣ 5031892 του Ε.Π. «Ανάπτυξη Ανθρώπινου Δυναμικού, Εκπαίδευση και Δια Βίου Μάθηση 2014-2020» για το διδακτικό έτος 2018-2019</t>
  </si>
  <si>
    <r>
      <t xml:space="preserve">Πρόσληψη 194 εκπαιδευτικών κλάδων/ειδικοτήτων γενικής εκπαίδευσης ως προσωρινών αναπληρωτών στο πλαίσιο υλοποίησης της Δράσης </t>
    </r>
    <r>
      <rPr>
        <i/>
        <sz val="11"/>
        <color theme="1"/>
        <rFont val="Calibri"/>
        <family val="2"/>
        <charset val="161"/>
      </rPr>
      <t>«Ένταξη προσφυγοπαίδων, ηλικίας έως 15 ετών, στο Εκπαιδευτικό Σύστημα»</t>
    </r>
    <r>
      <rPr>
        <sz val="11"/>
        <color theme="1"/>
        <rFont val="Calibri"/>
        <family val="2"/>
        <charset val="161"/>
      </rPr>
      <t xml:space="preserve"> του Εθνικού Προγράμματος Ταμείου Ασύλου, Μετανάστευσης και Ένταξης 2014-2020 για το διδακτικό έτος 2018-2019</t>
    </r>
  </si>
  <si>
    <r>
      <t xml:space="preserve">Πρόσληψη 17 εκπαιδευτικών κλάδων/ειδικοτήτων γενικής εκπαίδευσης ως προσωρινών αναπληρωτών στο πλαίσιο υλοποίησης της Δράσης </t>
    </r>
    <r>
      <rPr>
        <i/>
        <sz val="11"/>
        <color theme="1"/>
        <rFont val="Calibri"/>
        <family val="2"/>
        <charset val="161"/>
      </rPr>
      <t>«Ένταξη προσφυγοπαίδων, ηλικίας έως 15 ετών, στο Εκπαιδευτικό Σύστημα»</t>
    </r>
    <r>
      <rPr>
        <sz val="11"/>
        <color theme="1"/>
        <rFont val="Calibri"/>
        <family val="2"/>
        <charset val="161"/>
      </rPr>
      <t xml:space="preserve"> του Εθνικού Προγράμματος Ταμείου Ασύλου, Μετανάστευσης και Ένταξης 2014-2020 για το διδακτικό έτος 2018-2019</t>
    </r>
  </si>
  <si>
    <r>
      <t xml:space="preserve">Πρόσληψη 78 εκπαιδευτικών κλάδων/ειδικοτήτων γενικής εκπαίδευσης ως προσωρινών αναπληρωτών στο πλαίσιο υλοποίησης της Δράσης </t>
    </r>
    <r>
      <rPr>
        <i/>
        <sz val="11"/>
        <color theme="1"/>
        <rFont val="Calibri"/>
        <family val="2"/>
        <charset val="161"/>
      </rPr>
      <t>«Ένταξη προσφυγοπαίδων, ηλικίας έως 15 ετών, στο Εκπαιδευτικό Σύστημα»</t>
    </r>
    <r>
      <rPr>
        <sz val="11"/>
        <color theme="1"/>
        <rFont val="Calibri"/>
        <family val="2"/>
        <charset val="161"/>
      </rPr>
      <t xml:space="preserve"> του Εθνικού Προγράμματος Ταμείου Ασύλου, Μετανάστευσης και Ένταξης 2014-2020 για το διδακτικό έτος 2018-2019</t>
    </r>
  </si>
  <si>
    <r>
      <t xml:space="preserve">Πρόσληψη 40 εκπαιδευτικών κλάδων/ειδικοτήτων γενικής εκπαίδευσης ως προσωρινών αναπληρωτών στο πλαίσιο υλοποίησης της Δράσης </t>
    </r>
    <r>
      <rPr>
        <i/>
        <sz val="11"/>
        <color theme="1"/>
        <rFont val="Calibri"/>
        <family val="2"/>
        <charset val="161"/>
      </rPr>
      <t>«Ένταξη προσφυγοπαίδων, ηλικίας έως 15 ετών, στο Εκπαιδευτικό Σύστημα»</t>
    </r>
    <r>
      <rPr>
        <sz val="11"/>
        <color theme="1"/>
        <rFont val="Calibri"/>
        <family val="2"/>
        <charset val="161"/>
      </rPr>
      <t xml:space="preserve"> του Εθνικού Προγράμματος Ταμείου Ασύλου, Μετανάστευσης και Ένταξης 2014-2020 για το διδακτικό έτος 2018-2019</t>
    </r>
  </si>
  <si>
    <t>Πρόσληψη 847 εκπαιδευτικών κλάδων/ειδικοτήτων γενικής εκπαίδευσης ως προσωρινών αναπληρωτών πλήρους και μειωμένου ωραρίου στο πλαίσιο υλοποίησης της Πράξης «ΕΝΙΑΙΟΣ ΤΥΠΟΣ ΟΛΟΗΜΕΡΟΥ ΔΗΜΟΤΙΚΟΥ ΣΧΟΛΕΙΟΥ, 2018-2019» με Κωδικό ΟΠΣ 5031898 του Ε.Π. «Ανάπτυξη Ανθρώπινου Δυναμικού, Εκπαίδευση και Δια Βίου Μάθηση 2014-2020» για το διδακτικό έτος 2018-2019</t>
  </si>
  <si>
    <r>
      <t>Πρόσληψη 8</t>
    </r>
    <r>
      <rPr>
        <sz val="11"/>
        <color rgb="FFFF000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</rPr>
      <t>εκπαιδευτικών του κλάδου ΠΕ70-Δασκάλων ως προσωρινών αναπληρωτών με σχέση εργασίας ιδιωτικού δικαίου ορισμένου χρόνου για το διδακτικό έτος 2018-2019</t>
    </r>
  </si>
  <si>
    <t>Πρόσληψη 183 εκπαιδευτικών κλάδου ΠΕ60-Νηπιαγωγών ως προσωρινών αναπληρωτών στο πλαίσιο υλοποίησης της Πράξης «ΕΝΙΣΧΥΣΗ ΠΡΟΣΧΟΛΙΚΗΣ ΕΚΠΑΙΔΕΥΣΗΣ 2018-2019» με Κωδικό ΟΠΣ 5031894 του Ε.Π. «Ανάπτυξη Ανθρώπινου Δυναμικού, Εκπαίδευση και Δια Βίου Μάθηση 2014-2020» για το διδακτικό έτος 2018-2019</t>
  </si>
  <si>
    <t>Πρόσληψη 7 εκπαιδευτικών του κλάδου ΠΕ70-Δασκάλων ως προσωρινών αναπληρωτών στο πλαίσιο υλοποίησης της Πράξης «Ένταξη ευάλωτων κοινωνικών ομάδων (ΕΚΟ) στα σχολεία-Τάξεις Υποδοχής, σχολικό έτος 2018-2019» με Κωδικό ΟΠΣ 5031893 του Ε.Π. «Ανάπτυξη Ανθρώπινου Δυναμικού, Εκπαίδευση και Δια Βίου Μάθηση 2014-2020» για το διδακτικό έτος 2018-2019</t>
  </si>
  <si>
    <t>Πρόσληψη 77 εκπαιδευτικών κλάδων/ειδικοτήτων γενικής εκπαίδευσης ως προσωρινών αναπληρωτών πλήρους και μειωμένου ωραρίου στο πλαίσιο υλοποίησης της Πράξης «ΕΝΙΑΙΟΣ ΤΥΠΟΣ ΟΛΟΗΜΕΡΟΥ ΔΗΜΟΤΙΚΟΥ ΣΧΟΛΕΙΟΥ, 2018-2019» με Κωδικό ΟΠΣ 5031898 του Ε.Π. «Ανάπτυξη Ανθρώπινου Δυναμικού, Εκπαίδευση και Δια Βίου Μάθηση 2014-2020» για το διδακτικό έτος 2018-2019</t>
  </si>
  <si>
    <t>Πρόσληψη 29 εκπαιδευτικών κλάδου ΠΕ60-Νηπιαγωγών ως προσωρινών αναπληρωτών στο πλαίσιο υλοποίησης της Πράξης «ΕΝΙΣΧΥΣΗ ΠΡΟΣΧΟΛΙΚΗΣ ΕΚΠΑΙΔΕΥΣΗΣ 2018-2019» με Κωδικό ΟΠΣ 5031894 του Ε.Π. «Ανάπτυξη Ανθρώπινου Δυναμικού, Εκπαίδευση και Δια Βίου Μάθηση 2014-2020» για το διδακτικό έτος 2018-2019</t>
  </si>
  <si>
    <t>Πρόσληψη 3 εκπαιδευτικών κλάδου ΠΕ70-Δασκάλων ως προσωρινών αναπληρωτών με σχέση εργασίας ιδιωτικού δικαίου ορισμένου χρόνου για το διδακτικό έτος 2018-2019</t>
  </si>
  <si>
    <t>Πρόσληψη 53 εκπαιδευτικών κλάδου ΠΕ60-Νηπιαγωγών ως προσωρινών αναπληρωτών στο πλαίσιο υλοποίησης της Πράξης «ΕΝΙΣΧΥΣΗ ΠΡΟΣΧΟΛΙΚΗΣ ΕΚΠΑΙΔΕΥΣΗΣ 2018-2019» με Κωδικό ΟΠΣ 5031894 του Ε.Π. «Ανάπτυξη Ανθρώπινου Δυναμικού, Εκπαίδευση και Δια Βίου Μάθηση 2014-2020» για το διδακτικό έτος 2018-2019</t>
  </si>
  <si>
    <r>
      <t>Πρόσληψη 349</t>
    </r>
    <r>
      <rPr>
        <sz val="11"/>
        <color rgb="FFFF000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</rPr>
      <t>εκπαιδευτικών κλάδου ΠΕ70-Δασκάλων ως προσωρινών αναπληρωτών στο πλαίσιο υλοποίησης της Πράξης «Ένταξη ευάλωτων κοινωνικών ομάδων (ΕΚΟ) στα σχολεία-Τάξεις Υποδοχής, σχολικό έτος 2018-2019» με Κωδικό ΟΠΣ 5031893 του Ε.Π. «Ανάπτυξη Ανθρώπινου Δυναμικού, Εκπαίδευση και Δια Βίου Μάθηση 2014-2020» για το διδακτικό έτος 2018-2019</t>
    </r>
  </si>
  <si>
    <t>Πρόσληψη 1 εκπαιδευτικού κλάδου ΠΕ70-Δασκάλων ως προσωρινού αναπληρωτή με σχέση εργασίας ιδιωτικού δικαίου ορισμένου χρόνου για το διδακτικό έτος 2018-2019</t>
  </si>
  <si>
    <t>Πρόσληψη 40 εκπαιδευτικών κλάδου ΠΕ60-Νηπιαγωγών ως προσωρινών αναπληρωτών στο πλαίσιο υλοποίησης της Πράξης «ΕΝΙΣΧΥΣΗ ΠΡΟΣΧΟΛΙΚΗΣ ΕΚΠΑΙΔΕΥΣΗΣ 2018-2019» με Κωδικό ΟΠΣ 5031894 του Ε.Π. «Ανάπτυξη Ανθρώπινου Δυναμικού, Εκπαίδευση και Δια Βίου Μάθηση 2014-2020» για το διδακτικό έτος 2018-2019</t>
  </si>
  <si>
    <t>Πρόσληψη 122 εκπαιδευτικών κλάδου ΠΕ70-Δασκάλων ως προσωρινών αναπληρωτών στο πλαίσιο υλοποίησης της Πράξης «Ένταξη ευάλωτων κοινωνικών ομάδων (ΕΚΟ) στα σχολεία-Τάξεις Υποδοχής, σχολικό έτος 2018-2019» με Κωδικό ΟΠΣ 5031893 του Ε.Π. «Ανάπτυξη Ανθρώπινου Δυναμικού, Εκπαίδευση και Δια Βίου Μάθηση 2014-2020» για το διδακτικό έτος 2018-2019</t>
  </si>
  <si>
    <t>Πρόσληψη 262 εκπαιδευτικών κλάδων/ειδικοτήτων γενικής εκπαίδευσης ως προσωρινών αναπληρωτών πλήρους και μειωμένου ωραρίου στο πλαίσιο υλοποίησης της Πράξης «ΕΝΙΑΙΟΣ ΤΥΠΟΣ ΟΛΟΗΜΕΡΟΥ ΔΗΜΟΤΙΚΟΥ ΣΧΟΛΕΙΟΥ, 2018-2019» με Κωδικό ΟΠΣ 5031898 του Ε.Π. «Ανάπτυξη Ανθρώπινου Δυναμικού, Εκπαίδευση και Δια Βίου Μάθηση 2014-2020» για το διδακτικό έτος 2018-2019</t>
  </si>
  <si>
    <r>
      <t>Πρόσληψη 1</t>
    </r>
    <r>
      <rPr>
        <sz val="11"/>
        <color rgb="FFFF000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</rPr>
      <t>εκπαιδευτικού κλάδου</t>
    </r>
    <r>
      <rPr>
        <sz val="11"/>
        <color rgb="FFFF000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</rPr>
      <t>ΠΕ70-Δασκάλων ως προσωρινού αναπληρωτή με σχέση εργασίας ιδιωτικού δικαίου ορισμένου χρόνου για το διδακτικό έτος 2018-2019</t>
    </r>
  </si>
  <si>
    <t>Πρόσληψη 71 εκπαιδευτικών κλάδου ΠΕ60-Νηπιαγωγών ως προσωρινών αναπληρωτών στο πλαίσιο υλοποίησης της Πράξης «ΕΝΙΣΧΥΣΗ ΠΡΟΣΧΟΛΙΚΗΣ ΕΚΠΑΙΔΕΥΣΗΣ 2018-2019» με Κωδικό ΟΠΣ 5031894 του Ε.Π. «Ανάπτυξη Ανθρώπινου Δυναμικού, Εκπαίδευση και Δια Βίου Μάθηση 2014-2020» για το διδακτικό έτος 2018-2019</t>
  </si>
  <si>
    <r>
      <t>Πρόσληψη 62</t>
    </r>
    <r>
      <rPr>
        <sz val="11"/>
        <color rgb="FFFF000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</rPr>
      <t>εκπαιδευτικών κλάδου ΠΕ70-Δασκάλων ως προσωρινών αναπληρωτών στο πλαίσιο υλοποίησης της Πράξης «Ένταξη ευάλωτων κοινωνικών ομάδων (ΕΚΟ) στα σχολεία-Τάξεις Υποδοχής, σχολικό έτος 2018-2019» με Κωδικό ΟΠΣ 5031893 του Ε.Π. «Ανάπτυξη Ανθρώπινου Δυναμικού, Εκπαίδευση και Δια Βίου Μάθηση 2014-2020» για το διδακτικό έτος 2018-2019</t>
    </r>
  </si>
  <si>
    <r>
      <t>Πρόσληψη 2</t>
    </r>
    <r>
      <rPr>
        <sz val="11"/>
        <color rgb="FFFF000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</rPr>
      <t>εκπαιδευτικών κλάδου</t>
    </r>
    <r>
      <rPr>
        <sz val="11"/>
        <color rgb="FFFF000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</rPr>
      <t>ΠΕ70-Δασκάλων ως προσωρινών αναπληρωτών με σχέση εργασίας ιδιωτικού δικαίου ορισμένου χρόνου για το διδακτικό έτος 2018-2019</t>
    </r>
  </si>
  <si>
    <t>Πρόσληψη 33 εκπαιδευτικών κλάδου ΠΕ60-Νηπιαγωγών ως προσωρινών αναπληρωτών στο πλαίσιο υλοποίησης της Πράξης «ΕΝΙΣΧΥΣΗ ΠΡΟΣΧΟΛΙΚΗΣ ΕΚΠΑΙΔΕΥΣΗΣ 2018-2019» με Κωδικό ΟΠΣ 5031894 του Ε.Π. «Ανάπτυξη Ανθρώπινου Δυναμικού, Εκπαίδευση και Δια Βίου Μάθηση 2014-2020» για το διδακτικό έτος 2018-2019</t>
  </si>
  <si>
    <t>Πρόσληψη 436 εκπαιδευτικών κλάδων/ειδικοτήτων γενικής εκπαίδευσης ως προσωρινών αναπληρωτών πλήρους και μειωμένου ωραρίου στο πλαίσιο υλοποίησης της Πράξης «ΕΝΙΑΙΟΣ ΤΥΠΟΣ ΟΛΟΗΜΕΡΟΥ ΔΗΜΟΤΙΚΟΥ ΣΧΟΛΕΙΟΥ, 2018-2019» με Κωδικό ΟΠΣ 5031898 του Ε.Π. «Ανάπτυξη Ανθρώπινου Δυναμικού, Εκπαίδευση και Δια Βίου Μάθηση 2014-2020» για το διδακτικό έτος 2018-2019</t>
  </si>
  <si>
    <t>Πρόσληψη 160 εκπαιδευτικών κλάδων/ειδικοτήτων γενικής εκπαίδευσης ως προσωρινών αναπληρωτών πλήρους και μειωμένου ωραρίου στο πλαίσιο υλοποίησης της Πράξης «ΕΝΙΑΙΟΣ ΤΥΠΟΣ ΟΛΟΗΜΕΡΟΥ ΔΗΜΟΤΙΚΟΥ ΣΧΟΛΕΙΟΥ, 2018-2019» με Κωδικό ΟΠΣ 5031898 του Ε.Π. «Ανάπτυξη Ανθρώπινου Δυναμικού, Εκπαίδευση και Δια Βίου Μάθηση 2014-2020» για το διδακτικό έτος 2018-2019</t>
  </si>
  <si>
    <t>Πρόσληψη ενός (1) εκπαιδευτικού κλάδου ΠΕ70 γενικής εκπαίδευσης ως προσωρινού αναπληρωτή πλήρους ωραρίου στο πλαίσιο υλοποίησης της Πράξης «ΕΝΙΑΙΟΣ ΤΥΠΟΣ ΟΛΟΗΜΕΡΟΥ ΔΗΜΟΤΙΚΟΥ ΣΧΟΛΕΙΟΥ, 2018-2019» με Κωδικό ΟΠΣ 5031898 του Ε.Π. «Ανάπτυξη Ανθρώπινου Δυναμικού, Εκπαίδευση και Δια Βίου Μάθηση 2014-2020» για το διδακτικό έτος 2018-2019</t>
  </si>
  <si>
    <t>Πρόσληψη 23 εκπαιδευτικών κλάδων/ειδικοτήτων ΕΑΕ και κλάδων ΠΕ70 Δασκάλων, ΠΕ79.01-Μουσικών και ΠΕ91.01-Θεατρικών Σπουδών ως προσωρινών αναπληρωτών με σχέση εργασίας ιδιωτικού δικαίου ορισμένου χρόνου σε δομές ΕΑΕ για το διδακτικό έτος 2018-2019</t>
  </si>
  <si>
    <t>Πρόσληψη 34 εκπαιδευτικών ως προσωρινών αναπληρωτών στο πλαίσιο υλοποίησης της Πράξης «Πρόγραμμα εξειδικευμένης εκπαιδευτικής υποστήριξης για την ένταξη μαθητών με αναπηρία ή και ειδικές εκπαιδευτικές ανάγκες, σχολικό έτος 2018-2019» με Κωδικό ΟΠΣ 5031892 του Ε.Π. «Ανάπτυξη Ανθρώπινου Δυναμικού, Εκπαίδευση και Δια Βίου Μάθηση 2014-2020» για το διδακτικό έτος 2018-2019</t>
  </si>
  <si>
    <t>Πρόσληψη 87 εκπαιδευτικών κλάδων/ειδικοτήτων γενικής εκπαίδευσης ως προσωρινών αναπληρωτών πλήρους και μειωμένου ωραρίου στο πλαίσιο υλοποίησης της Πράξης «ΕΝΙΑΙΟΣ ΤΥΠΟΣ ΟΛΟΗΜΕΡΟΥ ΔΗΜΟΤΙΚΟΥ ΣΧΟΛΕΙΟΥ, 2018-2019» με Κωδικό ΟΠΣ 5031898 του Ε.Π. «Ανάπτυξη Ανθρώπινου Δυναμικού, Εκπαίδευση και Δια Βίου Μάθηση 2014-2020» για το διδακτικό έτος 2018-2019</t>
  </si>
  <si>
    <t>Πρόσληψη 34 εκπαιδευτικών κλάδου ΠΕ60-Νηπιαγωγών ως προσωρινών αναπληρωτών στο πλαίσιο υλοποίησης της Πράξης «ΕΝΙΣΧΥΣΗ ΠΡΟΣΧΟΛΙΚΗΣ ΕΚΠΑΙΔΕΥΣΗΣ 2018-2019» με Κωδικό ΟΠΣ 5031894 του Ε.Π. «Ανάπτυξη Ανθρώπινου Δυναμικού, Εκπαίδευση και Δια Βίου Μάθηση 2014-2020» για το διδακτικό έτος 2018-2019</t>
  </si>
  <si>
    <t>Πρόσληψη 35 εκπαιδευτικών κλάδων/ειδικοτήτων ΕΑΕ ως προσωρινών αναπληρωτών στο πλαίσιο υλοποίησης της Πράξης «Πρόγραμμα μέτρων εξατομικευμένης υποστήριξης μαθητών με αναπηρίες ή/και ειδικές εκπαιδευτικές ανάγκες, σχολικό έτος 2018-2019» με Κωδικό ΟΠΣ 5031883 του Ε.Π. «Ανάπτυξη Ανθρώπινου Δυναμικού, Εκπαίδευση και Δια Βίου Μάθηση 2014-2020» για το διδακτικό έτος 2018-2019</t>
  </si>
  <si>
    <t>Πρόσληψη 231 εκπαιδευτικών κλάδων/ειδικοτήτων γενικής εκπαίδευσης ως προσωρινών αναπληρωτών πλήρους και μειωμένου ωραρίου με σχέση εργασίας ιδιωτικού δικαίου ορισμένου χρόνου για το διδακτικό έτος 2018-2019</t>
  </si>
  <si>
    <t>Πρόσληψη 10 εκπαιδευτικών ως προσωρινών αναπληρωτών στο πλαίσιο υλοποίησης της Πράξης «Πρόγραμμα εξειδικευμένης εκπαιδευτικής υποστήριξης για την ένταξη μαθητών με αναπηρία ή και ειδικές εκπαιδευτικές ανάγκες, σχολικό έτος 2018-2019» με Κωδικό ΟΠΣ 5031892 του Ε.Π. «Ανάπτυξη Ανθρώπινου Δυναμικού, Εκπαίδευση και Δια Βίου Μάθηση 2014-2020» για το διδακτικό έτος 2018-2019.</t>
  </si>
  <si>
    <t>Πρόσληψη 13 εκπαιδευτικών κλάδου ΠΕ60-Νηπιαγωγών ως προσωρινών αναπληρωτών στο πλαίσιο υλοποίησης της Πράξης «ΕΝΙΣΧΥΣΗ ΠΡΟΣΧΟΛΙΚΗΣ ΕΚΠΑΙΔΕΥΣΗΣ 2018-2019» με Κωδικό ΟΠΣ 5031894 του Ε.Π. «Ανάπτυξη Ανθρώπινου Δυναμικού, Εκπαίδευση και Δια Βίου Μάθηση 2014-2020» για το διδακτικό έτος 2018-2019.</t>
  </si>
  <si>
    <t>Πρόσληψη 9 εκπαιδευτικών κλάδου ΠΕ70-Δασκάλων ως προσωρινών αναπληρωτών στο πλαίσιο υλοποίησης της Πράξης «Ένταξη ευάλωτων κοινωνικών ομάδων (ΕΚΟ) στα σχολεία-Τάξεις Υποδοχής, σχολικό έτος 2018-2019» με Κωδικό ΟΠΣ 5031893 του Ε.Π. «Ανάπτυξη Ανθρώπινου Δυναμικού, Εκπαίδευση και Δια Βίου Μάθηση 2014-2020» για το διδακτικό έτος 2018-2019.</t>
  </si>
  <si>
    <r>
      <t>Πρόσληψη 2</t>
    </r>
    <r>
      <rPr>
        <sz val="11"/>
        <color rgb="FFFF000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</rPr>
      <t>εκπαιδευτικών κλάδων</t>
    </r>
    <r>
      <rPr>
        <sz val="11"/>
        <color rgb="FFFF000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</rPr>
      <t>ΠΕ70-Δασκάλων και ΠΕ79.01-Μουσικής Επιστήμης ως προσωρινών αναπληρωτών με σχέση εργασίας ιδιωτικού δικαίου ορισμένου χρόνου για το διδακτικό έτος 2018-2019</t>
    </r>
  </si>
  <si>
    <r>
      <t xml:space="preserve">Πρόσληψη 29 εκπαιδευτικών κλάδων/ειδικοτήτων γενικής εκπαίδευσης ως προσωρινών αναπληρωτών στο πλαίσιο υλοποίησης της Δράσης </t>
    </r>
    <r>
      <rPr>
        <i/>
        <sz val="11"/>
        <color theme="1"/>
        <rFont val="Calibri"/>
        <family val="2"/>
        <charset val="161"/>
      </rPr>
      <t>«Ένταξη προσφυγοπαίδων, ηλικίας έως 15 ετών, στο Εκπαιδευτικό Σύστημα»</t>
    </r>
    <r>
      <rPr>
        <sz val="11"/>
        <color theme="1"/>
        <rFont val="Calibri"/>
        <family val="2"/>
        <charset val="161"/>
      </rPr>
      <t xml:space="preserve"> του Εθνικού Προγράμματος Ταμείου Ασύλου, Μετανάστευσης και Ένταξης 2014-2020 για το διδακτικό έτος 2018-2019</t>
    </r>
  </si>
  <si>
    <r>
      <t>Πρόσληψη 25</t>
    </r>
    <r>
      <rPr>
        <sz val="11"/>
        <color rgb="FFFF000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</rPr>
      <t>εκπαιδευτικών κλάδου ΠΕ70-Δασκάλων ως προσωρινών αναπληρωτών στο πλαίσιο υλοποίησης της Πράξης «Ένταξη ευάλωτων κοινωνικών ομάδων (ΕΚΟ) στα σχολεία-Τάξεις Υποδοχής, σχολικό έτος 2018-2019» με Κωδικό ΟΠΣ 5031893 του Ε.Π. «Ανάπτυξη Ανθρώπινου Δυναμικού, Εκπαίδευση και Δια Βίου Μάθηση 2014-2020» για το διδακτικό έτος 2018-2019</t>
    </r>
  </si>
  <si>
    <r>
      <t>Πρόσληψη 39 εκπαιδευτικών</t>
    </r>
    <r>
      <rPr>
        <sz val="11"/>
        <color rgb="FF000000"/>
        <rFont val="Calibri"/>
        <family val="2"/>
        <charset val="161"/>
      </rPr>
      <t xml:space="preserve"> κλάδων/ειδικοτήτων γενικής εκπαίδευσης ως προσωρινών αναπληρωτών πλήρους και μειωμένου ωραρίου με σχέση εργασίας ιδιωτικού δικαίου ορισμένου χρόνου για το διδακτικό έτος 2018-2019, βάσει ειδικής πρόσκλησης κάλυψης λειτουργικών κενών  (</t>
    </r>
    <r>
      <rPr>
        <i/>
        <sz val="11"/>
        <color rgb="FF000000"/>
        <rFont val="Calibri"/>
        <family val="2"/>
        <charset val="161"/>
      </rPr>
      <t>άρθρο 86 του ν.4547/2018 ΦΕΚ 102 Α’)</t>
    </r>
  </si>
  <si>
    <r>
      <t>Πρόσληψη 10 εκπαιδευτικών κλάδου ΠΕ60-Νηπιαγωγών ως προσωρινών αναπληρωτών στο πλαίσιο υλοποίησης της Πράξης «ΕΝΙΣΧΥΣΗ ΠΡΟΣΧΟΛΙΚΗΣ ΕΚΠΑΙΔΕΥΣΗΣ 2018-2019» με Κωδικό ΟΠΣ 5031894 του Ε.Π. «Ανάπτυξη Ανθρώπινου Δυναμικού, Εκπαίδευση και Δια Βίου Μάθηση 2014-2020» για το διδακτικό έτος 2018-2019, βάσει ειδικής πρόσκλησης κάλυψης λειτουργικών κενών  (άρθρο 86 του ν.4547/2018 ΦΕΚ 102 Α’</t>
    </r>
    <r>
      <rPr>
        <i/>
        <sz val="11"/>
        <color theme="1"/>
        <rFont val="Calibri"/>
        <family val="2"/>
        <charset val="161"/>
      </rPr>
      <t>).</t>
    </r>
  </si>
  <si>
    <r>
      <t xml:space="preserve">Πρόσληψη 46 εκπαιδευτικών κλάδων/ειδικοτήτων γενικής εκπαίδευσης ως προσωρινών αναπληρωτών στο πλαίσιο υλοποίησης της Δράσης </t>
    </r>
    <r>
      <rPr>
        <i/>
        <sz val="11"/>
        <color theme="1"/>
        <rFont val="Calibri"/>
        <family val="2"/>
        <charset val="161"/>
      </rPr>
      <t>«Ένταξη προσφυγοπαίδων, ηλικίας έως 15 ετών, στο Εκπαιδευτικό Σύστημα»</t>
    </r>
    <r>
      <rPr>
        <sz val="11"/>
        <color theme="1"/>
        <rFont val="Calibri"/>
        <family val="2"/>
        <charset val="161"/>
      </rPr>
      <t xml:space="preserve"> του Εθνικού Προγράμματος Ταμείου Ασύλου, Μετανάστευσης και Ένταξης 2014-2020 για το διδακτικό έτος 2018-2019</t>
    </r>
  </si>
  <si>
    <r>
      <t>Πρόσληψη 5 εκπαιδευτικών κλάδου ΠΕ70-Δασκάλων ως προσωρινών αναπληρωτών στο πλαίσιο υλοποίησης της Πράξης «Πρόγραμμα μέτρων εξατομικευμένης υποστήριξης μαθητών με αναπηρίες ή/και ειδικές εκπαιδευτικές</t>
    </r>
    <r>
      <rPr>
        <sz val="11"/>
        <color rgb="FF000000"/>
        <rFont val="Calibri"/>
        <family val="2"/>
        <charset val="161"/>
      </rPr>
      <t xml:space="preserve"> ανάγκες, σχολικό έτος 2018-2019» με Κωδικό ΟΠΣ 5031883 του Ε.Π. «Ανάπτυξη Ανθρώπινου Δυναμικού, Εκπαίδευση και Δια Βίου Μάθηση 2014-2020» για το διδακτικό έτος 2018-2019.</t>
    </r>
  </si>
  <si>
    <r>
      <t>Πρόσληψη 11</t>
    </r>
    <r>
      <rPr>
        <sz val="11"/>
        <color rgb="FFFF000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</rPr>
      <t>εκπαιδευτικών κλάδων ΕΑΕ ως προσωρινών αναπληρωτών με σχέση εργασίας ιδιωτικού δικαίου ορισμένου χρόνου σε Κ.Ε.Σ.Υ. για το διδακτικό έτος 2018-2019.</t>
    </r>
  </si>
  <si>
    <r>
      <t>Πρόσληψη 71 εκπαιδευτικών</t>
    </r>
    <r>
      <rPr>
        <sz val="11"/>
        <color rgb="FF000000"/>
        <rFont val="Calibri"/>
        <family val="2"/>
        <charset val="161"/>
      </rPr>
      <t xml:space="preserve"> κλάδων/ειδικοτήτων γενικής εκπαίδευσης ως προσωρινών αναπληρωτών πλήρους και μειωμένου ωραρίου με σχέση εργασίας ιδιωτικού δικαίου ορισμένου χρόνου για το διδακτικό έτος 2018-2019.</t>
    </r>
  </si>
  <si>
    <r>
      <t xml:space="preserve">Πρόσληψη 15 εκπαιδευτικών κλάδων/ειδικοτήτων γενικής εκπαίδευσης ως προσωρινών αναπληρωτών στο πλαίσιο υλοποίησης της Δράσης </t>
    </r>
    <r>
      <rPr>
        <i/>
        <sz val="11"/>
        <rFont val="Calibri"/>
        <family val="2"/>
        <charset val="161"/>
      </rPr>
      <t>«Ένταξη προσφυγοπαίδων, ηλικίας έως 15 ετών, στο Εκπαιδευτικό Σύστημα»</t>
    </r>
    <r>
      <rPr>
        <sz val="11"/>
        <rFont val="Calibri"/>
        <family val="2"/>
        <charset val="161"/>
      </rPr>
      <t xml:space="preserve"> του Εθνικού Προγράμματος Ταμείου Ασύλου, Μετανάστευσης και Ένταξης 2014-2020 για το διδακτικό έτος 2018-2019.</t>
    </r>
  </si>
  <si>
    <t>Πρόσληψη 25 εκπαιδευτικών κλάδων/ειδικοτήτων γενικής εκπαίδευσης ως προσωρινών αναπληρωτών στο πλαίσιο υλοποίησης της Δράσης «Ένταξη προσφυγοπαίδων, ηλικίας έως 15 ετών, στο Εκπαιδευτικό Σύστημα» του Εθνικού Προγράμματος Ταμείου Ασύλου, Μετανάστευσης και Ένταξης 2014-2020 για το διδακτικό έτος 2018-2019</t>
  </si>
  <si>
    <t>Πρόσληψη 49 εκπαιδευτικών ως προσωρινών αναπληρωτών στο πλαίσιο υλοποίησης της Πράξης «Πρόγραμμα εξειδικευμένης εκπαιδευτικής υποστήριξης για την ένταξη μαθητών με αναπηρία ή και ειδικές εκπαιδευτικές ανάγκες, σχολικό έτος 2018-2019» με Κωδικό ΟΠΣ 5031892 του Ε.Π. «Ανάπτυξη Ανθρώπινου Δυναμικού, Εκπαίδευση και Δια Βίου Μάθηση 2014-2020» για το διδακτικό έτος 2018-2019.</t>
  </si>
  <si>
    <t>Πρόσληψη 40 εκπαιδευτικών κλάδων/ειδικοτήτων ΕΑΕ και γενικής εκπαίδευσης ως προσωρινών αναπληρωτών με σχέση εργασίας ιδιωτικού δικαίου ορισμένου χρόνου σε δομές ΕΑΕ για το διδακτικό έτος 2018-2019</t>
  </si>
  <si>
    <t>Πρόσληψη 39 εκπαιδευτικών κλάδου ΠΕ60-Νηπιαγωγών ως προσωρινών αναπληρωτών στο πλαίσιο υλοποίησης της Πράξης «ΕΝΙΣΧΥΣΗ ΠΡΟΣΧΟΛΙΚΗΣ ΕΚΠΑΙΔΕΥΣΗΣ 2018-2019» με Κωδικό ΟΠΣ 5031894 του Ε.Π. «Ανάπτυξη Ανθρώπινου Δυναμικού, Εκπαίδευση και Δια Βίου Μάθηση 2014-2020» για το διδακτικό έτος 2018-2019</t>
  </si>
  <si>
    <t>Πρόσληψη 193 εκπαιδευτικών κλάδων/ειδικοτήτων γενικής εκπαίδευσης ως προσωρινών αναπληρωτών πλήρους και μειωμένου ωραρίου με σχέση εργασίας ιδιωτικού δικαίου ορισμένου χρόνου για το διδακτικό έτος 2018-2019</t>
  </si>
  <si>
    <t>Πρόσληψη 6 εκπαιδευτικών κλάδου ΠΕ70-Δασκάλων ως προσωρινών αναπληρωτών στο πλαίσιο υλοποίησης της Πράξης «Ένταξη ευάλωτων κοινωνικών ομάδων (ΕΚΟ) στα σχολεία-Τάξεις Υποδοχής, σχολικό έτος 2018-2019» με Κωδικό ΟΠΣ 5031893 του Ε.Π. «Ανάπτυξη Ανθρώπινου Δυναμικού, Εκπαίδευση και Δια Βίου Μάθηση 2014-2020» για το διδακτικό έτος 2018-2019</t>
  </si>
  <si>
    <t>52021/Ε1/04-04-2019 (ΑΔΑ: 64ΧΑ4653ΠΣ-ΧΕ2)</t>
  </si>
  <si>
    <t>52027/Ε1/04-04-2019 (ΑΔΑ: ΩΟΒΛ4653ΠΣ-7ΗΑ)</t>
  </si>
  <si>
    <t>52052/Ε1/04-04-2019 (ΑΔΑ: ΩΓΕ34653ΠΣ-ΝΔΡ)</t>
  </si>
  <si>
    <t>52072/Ε1/04-04-2019 (ΑΔΑ: ΩΔΩΧ4653ΠΣ-739)</t>
  </si>
  <si>
    <t>52093/Ε1/04-04-2019 (ΑΔΑ: 6ΩΝΠ4653ΠΣ-ΜΨΞ)</t>
  </si>
  <si>
    <t>52121/Ε1/04-04-2019 (ΑΔΑ: 6Γ1Δ4653ΠΣ-82Ι)</t>
  </si>
  <si>
    <t xml:space="preserve">61946/Ε1/18-04-2019 (ΑΔΑ: Ω2264653ΠΣ-Σ00) </t>
  </si>
  <si>
    <t>61957/Ε1/18-04-2019 (ΑΔΑ: 6ΛΓ14653ΠΣ-Α3Ο)</t>
  </si>
  <si>
    <t>61964/Ε1/18-04-2019 (ΑΔΑ: 6Ψ8Β4653ΠΣ-ΣΞΛ)</t>
  </si>
  <si>
    <t xml:space="preserve">61974/Ε1/18-04-2019 (ΑΔΑ: 64ΟΧ4653ΠΣ-87Ξ) </t>
  </si>
  <si>
    <t>Πρόσληψη 23 εκπαιδευτικών κλάδων/ειδικοτήτων γενικής εκπαίδευσης ως προσωρινών αναπληρωτών στο πλαίσιο υλοποίησης της Δράσης «Ένταξη προσφυγοπαίδων, ηλικίας έως 15 ετών, στο Εκπαιδευτικό Σύστημα» του Εθνικού Προγράμματος Ταμείου Ασύλου, Μετανάστευσης και Ένταξης 2014-2020 για το διδακτικό έτος 2018-2019.</t>
  </si>
  <si>
    <t>Πρόσληψη 17 εκπαιδευτικών κλάδου ΠΕ60-Νηπιαγωγών ως προσωρινών αναπληρωτών στο πλαίσιο υλοποίησης της Πράξης «ΕΝΙΣΧΥΣΗ ΠΡΟΣΧΟΛΙΚΗΣ ΕΚΠΑΙΔΕΥΣΗΣ 2018-2019» με Κωδικό ΟΠΣ 5031894 του Ε.Π. «Ανάπτυξη Ανθρώπινου Δυναμικού, Εκπαίδευση και Δια Βίου Μάθηση 2014-2020» για το διδακτικό έτος 2018-2019.</t>
  </si>
  <si>
    <t>Πρόσληψη 78 εκπαιδευτικών κλάδων/ειδικοτήτων γενικής εκπαίδευσης ως προσωρινών αναπληρωτών πλήρους και μειωμένου ωραρίου με σχέση εργασίας ιδιωτικού δικαίου ορισμένου χρόνου για το διδακτικό έτος 2018-2019.</t>
  </si>
  <si>
    <t xml:space="preserve">Πρόσληψη 2 εκπαιδευτικών κλάδου ΠΕ70-Δασκάλων ως προσωρινών αναπληρωτών στο πλαίσιο υλοποίησης της Πράξης «Ένταξη ευάλωτων κοινωνικών ομάδων (ΕΚΟ) στα σχολεία-Τάξεις Υποδοχής, σχολικό έτος 2018-2019» με Κωδικό ΟΠΣ 5031893 του Ε.Π. «Ανάπτυξη Ανθρώπινου Δυναμικού, Εκπαίδευση και Δια Βίου Μάθηση 2014-2020» για το διδακτικό έτος 2018-2019. </t>
  </si>
</sst>
</file>

<file path=xl/styles.xml><?xml version="1.0" encoding="utf-8"?>
<styleSheet xmlns="http://schemas.openxmlformats.org/spreadsheetml/2006/main">
  <fonts count="89">
    <font>
      <sz val="10"/>
      <color theme="1"/>
      <name val="Comic Sans MS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theme="1"/>
      <name val="Comic Sans MS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8"/>
      <color indexed="81"/>
      <name val="Tahoma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4"/>
      <color indexed="8"/>
      <name val="Calibri"/>
      <family val="2"/>
      <charset val="161"/>
    </font>
    <font>
      <i/>
      <sz val="12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  <font>
      <sz val="14"/>
      <color theme="1"/>
      <name val="Calibri"/>
      <family val="2"/>
      <charset val="161"/>
      <scheme val="minor"/>
    </font>
    <font>
      <i/>
      <sz val="14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b/>
      <sz val="11"/>
      <color theme="1"/>
      <name val="Comic Sans MS"/>
      <family val="4"/>
      <charset val="161"/>
    </font>
    <font>
      <b/>
      <sz val="10"/>
      <color indexed="8"/>
      <name val="Comic Sans MS"/>
      <family val="4"/>
      <charset val="161"/>
    </font>
    <font>
      <b/>
      <sz val="11"/>
      <color indexed="8"/>
      <name val="Comic Sans MS"/>
      <family val="4"/>
      <charset val="161"/>
    </font>
    <font>
      <b/>
      <sz val="9"/>
      <color indexed="8"/>
      <name val="Comic Sans MS"/>
      <family val="4"/>
      <charset val="161"/>
    </font>
    <font>
      <b/>
      <sz val="8"/>
      <color indexed="8"/>
      <name val="Comic Sans MS"/>
      <family val="4"/>
      <charset val="161"/>
    </font>
    <font>
      <i/>
      <sz val="11"/>
      <color theme="1"/>
      <name val="Calibri"/>
      <family val="2"/>
      <charset val="161"/>
      <scheme val="minor"/>
    </font>
    <font>
      <i/>
      <sz val="14"/>
      <color indexed="8"/>
      <name val="Calibri"/>
      <family val="2"/>
      <charset val="161"/>
    </font>
    <font>
      <sz val="8"/>
      <color indexed="81"/>
      <name val="Tahoma"/>
      <family val="2"/>
      <charset val="161"/>
    </font>
    <font>
      <sz val="10"/>
      <color indexed="8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i/>
      <sz val="15"/>
      <color theme="1"/>
      <name val="Calibri"/>
      <family val="2"/>
      <charset val="161"/>
      <scheme val="minor"/>
    </font>
    <font>
      <b/>
      <i/>
      <sz val="14"/>
      <color indexed="8"/>
      <name val="Calibri"/>
      <family val="2"/>
      <charset val="161"/>
    </font>
    <font>
      <b/>
      <sz val="10"/>
      <color indexed="8"/>
      <name val="Calibri"/>
      <family val="2"/>
      <charset val="161"/>
      <scheme val="minor"/>
    </font>
    <font>
      <b/>
      <sz val="11"/>
      <color indexed="81"/>
      <name val="Calibri"/>
      <family val="2"/>
      <charset val="161"/>
      <scheme val="minor"/>
    </font>
    <font>
      <sz val="11"/>
      <color indexed="81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3"/>
      <color theme="1"/>
      <name val="Calibri"/>
      <family val="2"/>
      <charset val="161"/>
    </font>
    <font>
      <sz val="11"/>
      <color rgb="FFFF0000"/>
      <name val="Calibri"/>
      <family val="2"/>
      <charset val="161"/>
    </font>
    <font>
      <sz val="11"/>
      <color rgb="FF000000"/>
      <name val="Calibri"/>
      <family val="2"/>
      <charset val="161"/>
    </font>
    <font>
      <i/>
      <sz val="11"/>
      <color theme="1"/>
      <name val="Calibri"/>
      <family val="2"/>
      <charset val="161"/>
    </font>
    <font>
      <i/>
      <sz val="11"/>
      <color rgb="FF000000"/>
      <name val="Calibri"/>
      <family val="2"/>
      <charset val="161"/>
    </font>
    <font>
      <i/>
      <sz val="11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BAF3"/>
        <bgColor indexed="64"/>
      </patternFill>
    </fill>
    <fill>
      <patternFill patternType="solid">
        <fgColor rgb="FFBEF5BB"/>
        <bgColor indexed="64"/>
      </patternFill>
    </fill>
    <fill>
      <patternFill patternType="solid">
        <fgColor rgb="FFB8EC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1F7A9"/>
        <bgColor indexed="64"/>
      </patternFill>
    </fill>
    <fill>
      <patternFill patternType="solid">
        <fgColor rgb="FFAFF1C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DashDot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6" fillId="0" borderId="0"/>
    <xf numFmtId="0" fontId="35" fillId="0" borderId="0"/>
    <xf numFmtId="0" fontId="32" fillId="0" borderId="0"/>
  </cellStyleXfs>
  <cellXfs count="3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0" fillId="0" borderId="0" xfId="0" applyAlignment="1"/>
    <xf numFmtId="14" fontId="40" fillId="0" borderId="1" xfId="1" applyNumberFormat="1" applyFont="1" applyBorder="1" applyAlignment="1">
      <alignment horizontal="center" vertical="center"/>
    </xf>
    <xf numFmtId="14" fontId="41" fillId="0" borderId="1" xfId="0" applyNumberFormat="1" applyFont="1" applyBorder="1" applyAlignment="1">
      <alignment horizontal="center" vertical="center"/>
    </xf>
    <xf numFmtId="49" fontId="37" fillId="12" borderId="4" xfId="1" applyNumberFormat="1" applyFont="1" applyFill="1" applyBorder="1" applyAlignment="1">
      <alignment horizontal="center" vertical="center" wrapText="1"/>
    </xf>
    <xf numFmtId="49" fontId="39" fillId="6" borderId="4" xfId="1" applyNumberFormat="1" applyFont="1" applyFill="1" applyBorder="1" applyAlignment="1">
      <alignment horizontal="center" vertical="center" wrapText="1"/>
    </xf>
    <xf numFmtId="49" fontId="39" fillId="7" borderId="1" xfId="1" applyNumberFormat="1" applyFont="1" applyFill="1" applyBorder="1" applyAlignment="1">
      <alignment horizontal="center" vertical="center" wrapText="1"/>
    </xf>
    <xf numFmtId="49" fontId="39" fillId="8" borderId="4" xfId="1" applyNumberFormat="1" applyFont="1" applyFill="1" applyBorder="1" applyAlignment="1">
      <alignment horizontal="center" vertical="center" wrapText="1"/>
    </xf>
    <xf numFmtId="49" fontId="39" fillId="10" borderId="1" xfId="1" applyNumberFormat="1" applyFont="1" applyFill="1" applyBorder="1" applyAlignment="1">
      <alignment horizontal="center" vertical="center" wrapText="1"/>
    </xf>
    <xf numFmtId="49" fontId="39" fillId="9" borderId="4" xfId="1" applyNumberFormat="1" applyFont="1" applyFill="1" applyBorder="1" applyAlignment="1">
      <alignment horizontal="center" vertical="center" wrapText="1"/>
    </xf>
    <xf numFmtId="49" fontId="39" fillId="11" borderId="4" xfId="1" applyNumberFormat="1" applyFont="1" applyFill="1" applyBorder="1" applyAlignment="1">
      <alignment horizontal="center" vertical="center" wrapText="1"/>
    </xf>
    <xf numFmtId="49" fontId="39" fillId="13" borderId="1" xfId="1" applyNumberFormat="1" applyFont="1" applyFill="1" applyBorder="1" applyAlignment="1">
      <alignment horizontal="center" vertical="center" wrapText="1"/>
    </xf>
    <xf numFmtId="49" fontId="39" fillId="8" borderId="2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49" fontId="37" fillId="2" borderId="6" xfId="1" applyNumberFormat="1" applyFont="1" applyFill="1" applyBorder="1" applyAlignment="1">
      <alignment horizontal="center" vertical="center" wrapText="1"/>
    </xf>
    <xf numFmtId="49" fontId="37" fillId="2" borderId="5" xfId="1" applyNumberFormat="1" applyFont="1" applyFill="1" applyBorder="1" applyAlignment="1">
      <alignment horizontal="center" vertical="center" wrapText="1"/>
    </xf>
    <xf numFmtId="3" fontId="42" fillId="0" borderId="1" xfId="0" applyNumberFormat="1" applyFont="1" applyBorder="1" applyAlignment="1">
      <alignment horizontal="center" vertical="center"/>
    </xf>
    <xf numFmtId="3" fontId="41" fillId="0" borderId="1" xfId="0" applyNumberFormat="1" applyFont="1" applyBorder="1" applyAlignment="1">
      <alignment horizontal="center" vertical="center"/>
    </xf>
    <xf numFmtId="3" fontId="41" fillId="0" borderId="4" xfId="0" applyNumberFormat="1" applyFont="1" applyBorder="1" applyAlignment="1">
      <alignment horizontal="center" vertical="center"/>
    </xf>
    <xf numFmtId="3" fontId="34" fillId="0" borderId="1" xfId="0" applyNumberFormat="1" applyFont="1" applyBorder="1" applyAlignment="1">
      <alignment horizontal="center" vertical="center"/>
    </xf>
    <xf numFmtId="3" fontId="34" fillId="1" borderId="1" xfId="0" applyNumberFormat="1" applyFont="1" applyFill="1" applyBorder="1" applyAlignment="1">
      <alignment horizontal="center" vertical="center"/>
    </xf>
    <xf numFmtId="3" fontId="34" fillId="1" borderId="4" xfId="0" applyNumberFormat="1" applyFont="1" applyFill="1" applyBorder="1" applyAlignment="1">
      <alignment horizontal="center" vertical="center"/>
    </xf>
    <xf numFmtId="3" fontId="34" fillId="1" borderId="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/>
    <xf numFmtId="14" fontId="45" fillId="3" borderId="2" xfId="1" applyNumberFormat="1" applyFont="1" applyFill="1" applyBorder="1" applyAlignment="1">
      <alignment horizontal="left" wrapText="1" indent="5"/>
    </xf>
    <xf numFmtId="49" fontId="39" fillId="15" borderId="1" xfId="1" applyNumberFormat="1" applyFont="1" applyFill="1" applyBorder="1" applyAlignment="1">
      <alignment horizontal="center" vertical="center" wrapText="1"/>
    </xf>
    <xf numFmtId="49" fontId="39" fillId="11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2" fillId="0" borderId="0" xfId="3"/>
    <xf numFmtId="0" fontId="50" fillId="19" borderId="1" xfId="3" applyFont="1" applyFill="1" applyBorder="1" applyAlignment="1">
      <alignment horizontal="center" vertical="center" wrapText="1"/>
    </xf>
    <xf numFmtId="0" fontId="54" fillId="0" borderId="17" xfId="3" applyFont="1" applyBorder="1" applyAlignment="1">
      <alignment vertical="center" wrapText="1"/>
    </xf>
    <xf numFmtId="3" fontId="54" fillId="0" borderId="1" xfId="3" applyNumberFormat="1" applyFont="1" applyBorder="1" applyAlignment="1">
      <alignment horizontal="center" vertical="center"/>
    </xf>
    <xf numFmtId="3" fontId="52" fillId="0" borderId="15" xfId="3" applyNumberFormat="1" applyFont="1" applyBorder="1" applyAlignment="1">
      <alignment horizontal="center" vertical="center"/>
    </xf>
    <xf numFmtId="0" fontId="48" fillId="0" borderId="1" xfId="3" applyFont="1" applyBorder="1" applyAlignment="1">
      <alignment vertical="center"/>
    </xf>
    <xf numFmtId="0" fontId="54" fillId="0" borderId="18" xfId="3" applyFont="1" applyBorder="1" applyAlignment="1">
      <alignment vertical="center" wrapText="1"/>
    </xf>
    <xf numFmtId="3" fontId="54" fillId="20" borderId="1" xfId="3" applyNumberFormat="1" applyFont="1" applyFill="1" applyBorder="1" applyAlignment="1">
      <alignment horizontal="center" vertical="center"/>
    </xf>
    <xf numFmtId="3" fontId="52" fillId="0" borderId="20" xfId="3" applyNumberFormat="1" applyFont="1" applyBorder="1" applyAlignment="1">
      <alignment horizontal="center" vertical="center"/>
    </xf>
    <xf numFmtId="3" fontId="54" fillId="20" borderId="4" xfId="3" applyNumberFormat="1" applyFont="1" applyFill="1" applyBorder="1" applyAlignment="1">
      <alignment horizontal="center" vertical="center"/>
    </xf>
    <xf numFmtId="0" fontId="54" fillId="0" borderId="0" xfId="3" applyFont="1" applyFill="1" applyBorder="1" applyAlignment="1">
      <alignment horizontal="center" vertical="center"/>
    </xf>
    <xf numFmtId="0" fontId="50" fillId="21" borderId="1" xfId="3" applyFont="1" applyFill="1" applyBorder="1" applyAlignment="1">
      <alignment horizontal="center" vertical="center" wrapText="1"/>
    </xf>
    <xf numFmtId="0" fontId="50" fillId="22" borderId="1" xfId="3" applyFont="1" applyFill="1" applyBorder="1" applyAlignment="1">
      <alignment horizontal="center" vertical="center" wrapText="1"/>
    </xf>
    <xf numFmtId="0" fontId="50" fillId="23" borderId="1" xfId="3" applyFont="1" applyFill="1" applyBorder="1" applyAlignment="1">
      <alignment horizontal="center" vertical="center" wrapText="1"/>
    </xf>
    <xf numFmtId="0" fontId="58" fillId="24" borderId="1" xfId="3" applyFont="1" applyFill="1" applyBorder="1" applyAlignment="1">
      <alignment horizontal="center" vertical="center" wrapText="1"/>
    </xf>
    <xf numFmtId="3" fontId="54" fillId="20" borderId="6" xfId="3" applyNumberFormat="1" applyFont="1" applyFill="1" applyBorder="1" applyAlignment="1">
      <alignment horizontal="center" vertical="center"/>
    </xf>
    <xf numFmtId="3" fontId="54" fillId="20" borderId="19" xfId="3" applyNumberFormat="1" applyFont="1" applyFill="1" applyBorder="1" applyAlignment="1">
      <alignment horizontal="center" vertical="center"/>
    </xf>
    <xf numFmtId="3" fontId="60" fillId="21" borderId="26" xfId="3" applyNumberFormat="1" applyFont="1" applyFill="1" applyBorder="1" applyAlignment="1">
      <alignment horizontal="center" vertical="center" wrapText="1"/>
    </xf>
    <xf numFmtId="3" fontId="60" fillId="22" borderId="26" xfId="3" applyNumberFormat="1" applyFont="1" applyFill="1" applyBorder="1" applyAlignment="1">
      <alignment horizontal="center" vertical="center" wrapText="1"/>
    </xf>
    <xf numFmtId="3" fontId="60" fillId="23" borderId="26" xfId="3" applyNumberFormat="1" applyFont="1" applyFill="1" applyBorder="1" applyAlignment="1">
      <alignment horizontal="center" vertical="center" wrapText="1"/>
    </xf>
    <xf numFmtId="3" fontId="60" fillId="24" borderId="26" xfId="3" applyNumberFormat="1" applyFont="1" applyFill="1" applyBorder="1" applyAlignment="1">
      <alignment horizontal="center" vertical="center" wrapText="1"/>
    </xf>
    <xf numFmtId="3" fontId="52" fillId="11" borderId="28" xfId="3" applyNumberFormat="1" applyFont="1" applyFill="1" applyBorder="1" applyAlignment="1">
      <alignment horizontal="center" vertical="center" wrapText="1"/>
    </xf>
    <xf numFmtId="0" fontId="62" fillId="25" borderId="31" xfId="3" applyFont="1" applyFill="1" applyBorder="1" applyAlignment="1">
      <alignment horizontal="center" vertical="center" wrapText="1"/>
    </xf>
    <xf numFmtId="0" fontId="61" fillId="25" borderId="32" xfId="3" applyFont="1" applyFill="1" applyBorder="1" applyAlignment="1">
      <alignment horizontal="center" vertical="center" wrapText="1"/>
    </xf>
    <xf numFmtId="0" fontId="62" fillId="26" borderId="33" xfId="3" applyFont="1" applyFill="1" applyBorder="1" applyAlignment="1">
      <alignment horizontal="center" vertical="center" wrapText="1"/>
    </xf>
    <xf numFmtId="0" fontId="61" fillId="26" borderId="34" xfId="3" applyFont="1" applyFill="1" applyBorder="1" applyAlignment="1">
      <alignment horizontal="center" vertical="center" wrapText="1"/>
    </xf>
    <xf numFmtId="0" fontId="62" fillId="15" borderId="33" xfId="3" applyFont="1" applyFill="1" applyBorder="1" applyAlignment="1">
      <alignment horizontal="center" vertical="center" wrapText="1"/>
    </xf>
    <xf numFmtId="0" fontId="63" fillId="15" borderId="34" xfId="3" applyFont="1" applyFill="1" applyBorder="1" applyAlignment="1">
      <alignment horizontal="center" vertical="center" wrapText="1"/>
    </xf>
    <xf numFmtId="0" fontId="62" fillId="18" borderId="33" xfId="3" applyFont="1" applyFill="1" applyBorder="1" applyAlignment="1">
      <alignment horizontal="center" vertical="center" wrapText="1"/>
    </xf>
    <xf numFmtId="0" fontId="63" fillId="18" borderId="34" xfId="3" applyFont="1" applyFill="1" applyBorder="1" applyAlignment="1">
      <alignment horizontal="center" vertical="center" wrapText="1"/>
    </xf>
    <xf numFmtId="0" fontId="61" fillId="28" borderId="33" xfId="3" applyFont="1" applyFill="1" applyBorder="1" applyAlignment="1">
      <alignment horizontal="center" vertical="center" wrapText="1"/>
    </xf>
    <xf numFmtId="0" fontId="63" fillId="28" borderId="34" xfId="3" applyFont="1" applyFill="1" applyBorder="1" applyAlignment="1">
      <alignment horizontal="center" vertical="center" wrapText="1"/>
    </xf>
    <xf numFmtId="0" fontId="63" fillId="6" borderId="33" xfId="3" applyFont="1" applyFill="1" applyBorder="1" applyAlignment="1">
      <alignment horizontal="center" vertical="center" wrapText="1"/>
    </xf>
    <xf numFmtId="0" fontId="63" fillId="6" borderId="35" xfId="3" applyFont="1" applyFill="1" applyBorder="1" applyAlignment="1">
      <alignment horizontal="center" vertical="center" wrapText="1"/>
    </xf>
    <xf numFmtId="0" fontId="54" fillId="0" borderId="31" xfId="3" applyFont="1" applyBorder="1" applyAlignment="1">
      <alignment horizontal="center" vertical="center"/>
    </xf>
    <xf numFmtId="0" fontId="54" fillId="20" borderId="32" xfId="3" applyFont="1" applyFill="1" applyBorder="1" applyAlignment="1">
      <alignment horizontal="center" vertical="center"/>
    </xf>
    <xf numFmtId="0" fontId="54" fillId="20" borderId="35" xfId="3" applyFont="1" applyFill="1" applyBorder="1" applyAlignment="1">
      <alignment horizontal="center" vertical="center"/>
    </xf>
    <xf numFmtId="0" fontId="54" fillId="20" borderId="37" xfId="3" applyFont="1" applyFill="1" applyBorder="1" applyAlignment="1">
      <alignment horizontal="center" vertical="center"/>
    </xf>
    <xf numFmtId="0" fontId="54" fillId="20" borderId="31" xfId="3" applyFont="1" applyFill="1" applyBorder="1" applyAlignment="1">
      <alignment horizontal="center" vertical="center"/>
    </xf>
    <xf numFmtId="0" fontId="48" fillId="0" borderId="4" xfId="3" applyFont="1" applyBorder="1" applyAlignment="1">
      <alignment vertical="center" wrapText="1"/>
    </xf>
    <xf numFmtId="0" fontId="54" fillId="29" borderId="32" xfId="3" applyFont="1" applyFill="1" applyBorder="1" applyAlignment="1">
      <alignment horizontal="center" vertical="center"/>
    </xf>
    <xf numFmtId="0" fontId="54" fillId="20" borderId="38" xfId="3" applyFont="1" applyFill="1" applyBorder="1" applyAlignment="1">
      <alignment horizontal="center" vertical="center"/>
    </xf>
    <xf numFmtId="0" fontId="54" fillId="20" borderId="39" xfId="3" applyFont="1" applyFill="1" applyBorder="1" applyAlignment="1">
      <alignment horizontal="center" vertical="center"/>
    </xf>
    <xf numFmtId="0" fontId="54" fillId="20" borderId="40" xfId="3" applyFont="1" applyFill="1" applyBorder="1" applyAlignment="1">
      <alignment horizontal="center" vertical="center"/>
    </xf>
    <xf numFmtId="0" fontId="54" fillId="29" borderId="42" xfId="3" applyFont="1" applyFill="1" applyBorder="1" applyAlignment="1">
      <alignment horizontal="center" vertical="center"/>
    </xf>
    <xf numFmtId="0" fontId="54" fillId="0" borderId="42" xfId="3" applyFont="1" applyFill="1" applyBorder="1" applyAlignment="1">
      <alignment horizontal="center" vertical="center"/>
    </xf>
    <xf numFmtId="0" fontId="54" fillId="20" borderId="41" xfId="3" applyFont="1" applyFill="1" applyBorder="1" applyAlignment="1">
      <alignment horizontal="center" vertical="center"/>
    </xf>
    <xf numFmtId="0" fontId="54" fillId="20" borderId="44" xfId="3" applyFont="1" applyFill="1" applyBorder="1" applyAlignment="1">
      <alignment horizontal="center" vertical="center"/>
    </xf>
    <xf numFmtId="3" fontId="62" fillId="25" borderId="45" xfId="3" applyNumberFormat="1" applyFont="1" applyFill="1" applyBorder="1" applyAlignment="1">
      <alignment horizontal="center" vertical="center" wrapText="1"/>
    </xf>
    <xf numFmtId="3" fontId="62" fillId="25" borderId="46" xfId="3" applyNumberFormat="1" applyFont="1" applyFill="1" applyBorder="1" applyAlignment="1">
      <alignment horizontal="center" vertical="center" wrapText="1"/>
    </xf>
    <xf numFmtId="3" fontId="62" fillId="26" borderId="47" xfId="3" applyNumberFormat="1" applyFont="1" applyFill="1" applyBorder="1" applyAlignment="1">
      <alignment horizontal="center" vertical="center" wrapText="1"/>
    </xf>
    <xf numFmtId="3" fontId="62" fillId="26" borderId="48" xfId="3" applyNumberFormat="1" applyFont="1" applyFill="1" applyBorder="1" applyAlignment="1">
      <alignment horizontal="center" vertical="center" wrapText="1"/>
    </xf>
    <xf numFmtId="3" fontId="62" fillId="15" borderId="47" xfId="3" applyNumberFormat="1" applyFont="1" applyFill="1" applyBorder="1" applyAlignment="1">
      <alignment horizontal="center" vertical="center" wrapText="1"/>
    </xf>
    <xf numFmtId="3" fontId="62" fillId="15" borderId="48" xfId="3" applyNumberFormat="1" applyFont="1" applyFill="1" applyBorder="1" applyAlignment="1">
      <alignment horizontal="center" vertical="center" wrapText="1"/>
    </xf>
    <xf numFmtId="3" fontId="62" fillId="18" borderId="47" xfId="3" applyNumberFormat="1" applyFont="1" applyFill="1" applyBorder="1" applyAlignment="1">
      <alignment horizontal="center" vertical="center" wrapText="1"/>
    </xf>
    <xf numFmtId="3" fontId="62" fillId="18" borderId="48" xfId="3" applyNumberFormat="1" applyFont="1" applyFill="1" applyBorder="1" applyAlignment="1">
      <alignment horizontal="center" vertical="center" wrapText="1"/>
    </xf>
    <xf numFmtId="3" fontId="62" fillId="27" borderId="47" xfId="3" applyNumberFormat="1" applyFont="1" applyFill="1" applyBorder="1" applyAlignment="1">
      <alignment horizontal="center" vertical="center" wrapText="1"/>
    </xf>
    <xf numFmtId="3" fontId="62" fillId="27" borderId="48" xfId="3" applyNumberFormat="1" applyFont="1" applyFill="1" applyBorder="1" applyAlignment="1">
      <alignment horizontal="center" vertical="center" wrapText="1"/>
    </xf>
    <xf numFmtId="3" fontId="62" fillId="28" borderId="47" xfId="3" applyNumberFormat="1" applyFont="1" applyFill="1" applyBorder="1" applyAlignment="1">
      <alignment horizontal="center" vertical="center" wrapText="1"/>
    </xf>
    <xf numFmtId="3" fontId="62" fillId="28" borderId="48" xfId="3" applyNumberFormat="1" applyFont="1" applyFill="1" applyBorder="1" applyAlignment="1">
      <alignment horizontal="center" vertical="center" wrapText="1"/>
    </xf>
    <xf numFmtId="3" fontId="62" fillId="6" borderId="47" xfId="3" applyNumberFormat="1" applyFont="1" applyFill="1" applyBorder="1" applyAlignment="1">
      <alignment horizontal="center" vertical="center" wrapText="1"/>
    </xf>
    <xf numFmtId="3" fontId="62" fillId="6" borderId="49" xfId="3" applyNumberFormat="1" applyFont="1" applyFill="1" applyBorder="1" applyAlignment="1">
      <alignment horizontal="center" vertical="center" wrapText="1"/>
    </xf>
    <xf numFmtId="0" fontId="54" fillId="0" borderId="0" xfId="3" applyFont="1"/>
    <xf numFmtId="3" fontId="50" fillId="19" borderId="26" xfId="3" applyNumberFormat="1" applyFont="1" applyFill="1" applyBorder="1" applyAlignment="1">
      <alignment horizontal="center" vertical="center" wrapText="1"/>
    </xf>
    <xf numFmtId="3" fontId="52" fillId="0" borderId="28" xfId="3" applyNumberFormat="1" applyFont="1" applyBorder="1" applyAlignment="1">
      <alignment horizontal="center" vertical="center"/>
    </xf>
    <xf numFmtId="0" fontId="50" fillId="4" borderId="8" xfId="3" applyFont="1" applyFill="1" applyBorder="1" applyAlignment="1">
      <alignment horizontal="center" vertical="center"/>
    </xf>
    <xf numFmtId="0" fontId="30" fillId="0" borderId="0" xfId="3" applyFont="1"/>
    <xf numFmtId="3" fontId="52" fillId="0" borderId="0" xfId="3" applyNumberFormat="1" applyFont="1" applyBorder="1" applyAlignment="1">
      <alignment horizontal="center" vertical="center"/>
    </xf>
    <xf numFmtId="0" fontId="50" fillId="0" borderId="50" xfId="3" applyFont="1" applyBorder="1" applyAlignment="1">
      <alignment horizontal="left" vertical="center"/>
    </xf>
    <xf numFmtId="0" fontId="50" fillId="0" borderId="57" xfId="3" applyFont="1" applyBorder="1" applyAlignment="1">
      <alignment horizontal="left" vertical="center"/>
    </xf>
    <xf numFmtId="3" fontId="50" fillId="0" borderId="57" xfId="3" applyNumberFormat="1" applyFont="1" applyFill="1" applyBorder="1" applyAlignment="1">
      <alignment horizontal="center" vertical="center" wrapText="1"/>
    </xf>
    <xf numFmtId="0" fontId="50" fillId="16" borderId="31" xfId="3" applyFont="1" applyFill="1" applyBorder="1" applyAlignment="1">
      <alignment horizontal="center" vertical="center" wrapText="1"/>
    </xf>
    <xf numFmtId="0" fontId="54" fillId="16" borderId="38" xfId="3" applyFont="1" applyFill="1" applyBorder="1" applyAlignment="1">
      <alignment horizontal="center" vertical="center" wrapText="1"/>
    </xf>
    <xf numFmtId="3" fontId="54" fillId="0" borderId="31" xfId="3" applyNumberFormat="1" applyFont="1" applyBorder="1" applyAlignment="1">
      <alignment horizontal="center" vertical="center"/>
    </xf>
    <xf numFmtId="3" fontId="54" fillId="20" borderId="31" xfId="3" applyNumberFormat="1" applyFont="1" applyFill="1" applyBorder="1" applyAlignment="1">
      <alignment horizontal="center" vertical="center"/>
    </xf>
    <xf numFmtId="3" fontId="54" fillId="20" borderId="38" xfId="3" applyNumberFormat="1" applyFont="1" applyFill="1" applyBorder="1" applyAlignment="1">
      <alignment horizontal="center" vertical="center"/>
    </xf>
    <xf numFmtId="3" fontId="50" fillId="16" borderId="45" xfId="3" applyNumberFormat="1" applyFont="1" applyFill="1" applyBorder="1" applyAlignment="1">
      <alignment horizontal="center" vertical="center" wrapText="1"/>
    </xf>
    <xf numFmtId="3" fontId="50" fillId="16" borderId="64" xfId="3" applyNumberFormat="1" applyFont="1" applyFill="1" applyBorder="1" applyAlignment="1">
      <alignment horizontal="center" vertical="center" wrapText="1"/>
    </xf>
    <xf numFmtId="14" fontId="41" fillId="0" borderId="1" xfId="0" applyNumberFormat="1" applyFont="1" applyFill="1" applyBorder="1" applyAlignment="1">
      <alignment horizontal="center" vertical="center"/>
    </xf>
    <xf numFmtId="3" fontId="54" fillId="0" borderId="4" xfId="3" applyNumberFormat="1" applyFont="1" applyBorder="1" applyAlignment="1">
      <alignment horizontal="center" vertical="center"/>
    </xf>
    <xf numFmtId="0" fontId="54" fillId="20" borderId="19" xfId="3" applyFont="1" applyFill="1" applyBorder="1" applyAlignment="1">
      <alignment horizontal="center" vertical="center"/>
    </xf>
    <xf numFmtId="3" fontId="34" fillId="0" borderId="8" xfId="0" applyNumberFormat="1" applyFont="1" applyBorder="1" applyAlignment="1">
      <alignment horizontal="center" vertical="center"/>
    </xf>
    <xf numFmtId="0" fontId="58" fillId="18" borderId="4" xfId="3" applyFont="1" applyFill="1" applyBorder="1" applyAlignment="1">
      <alignment horizontal="center" vertical="center" wrapText="1"/>
    </xf>
    <xf numFmtId="3" fontId="60" fillId="18" borderId="27" xfId="3" applyNumberFormat="1" applyFont="1" applyFill="1" applyBorder="1" applyAlignment="1">
      <alignment horizontal="center" vertical="center" wrapText="1"/>
    </xf>
    <xf numFmtId="0" fontId="58" fillId="25" borderId="4" xfId="3" applyFont="1" applyFill="1" applyBorder="1" applyAlignment="1">
      <alignment horizontal="center" vertical="center" wrapText="1"/>
    </xf>
    <xf numFmtId="3" fontId="60" fillId="25" borderId="27" xfId="3" applyNumberFormat="1" applyFont="1" applyFill="1" applyBorder="1" applyAlignment="1">
      <alignment horizontal="center" vertical="center" wrapText="1"/>
    </xf>
    <xf numFmtId="0" fontId="58" fillId="25" borderId="32" xfId="3" applyFont="1" applyFill="1" applyBorder="1" applyAlignment="1">
      <alignment horizontal="center" vertical="center" wrapText="1"/>
    </xf>
    <xf numFmtId="3" fontId="54" fillId="20" borderId="32" xfId="3" applyNumberFormat="1" applyFont="1" applyFill="1" applyBorder="1" applyAlignment="1">
      <alignment horizontal="center" vertical="center"/>
    </xf>
    <xf numFmtId="3" fontId="54" fillId="20" borderId="39" xfId="3" applyNumberFormat="1" applyFont="1" applyFill="1" applyBorder="1" applyAlignment="1">
      <alignment horizontal="center" vertical="center"/>
    </xf>
    <xf numFmtId="3" fontId="60" fillId="25" borderId="46" xfId="3" applyNumberFormat="1" applyFont="1" applyFill="1" applyBorder="1" applyAlignment="1">
      <alignment horizontal="center" vertical="center" wrapText="1"/>
    </xf>
    <xf numFmtId="0" fontId="58" fillId="18" borderId="32" xfId="3" applyFont="1" applyFill="1" applyBorder="1" applyAlignment="1">
      <alignment horizontal="center" vertical="center" wrapText="1"/>
    </xf>
    <xf numFmtId="3" fontId="60" fillId="18" borderId="46" xfId="3" applyNumberFormat="1" applyFont="1" applyFill="1" applyBorder="1" applyAlignment="1">
      <alignment horizontal="center" vertical="center" wrapText="1"/>
    </xf>
    <xf numFmtId="3" fontId="54" fillId="20" borderId="40" xfId="3" applyNumberFormat="1" applyFont="1" applyFill="1" applyBorder="1" applyAlignment="1">
      <alignment horizontal="center" vertical="center"/>
    </xf>
    <xf numFmtId="0" fontId="73" fillId="27" borderId="4" xfId="3" applyFont="1" applyFill="1" applyBorder="1" applyAlignment="1">
      <alignment horizontal="center" vertical="center" wrapText="1"/>
    </xf>
    <xf numFmtId="0" fontId="62" fillId="27" borderId="33" xfId="3" applyFont="1" applyFill="1" applyBorder="1" applyAlignment="1">
      <alignment horizontal="center" vertical="center" wrapText="1"/>
    </xf>
    <xf numFmtId="0" fontId="64" fillId="27" borderId="34" xfId="3" applyFont="1" applyFill="1" applyBorder="1" applyAlignment="1">
      <alignment horizontal="center" vertical="center" wrapText="1"/>
    </xf>
    <xf numFmtId="0" fontId="58" fillId="15" borderId="4" xfId="3" applyFont="1" applyFill="1" applyBorder="1" applyAlignment="1">
      <alignment horizontal="center" vertical="center" wrapText="1"/>
    </xf>
    <xf numFmtId="3" fontId="60" fillId="15" borderId="27" xfId="3" applyNumberFormat="1" applyFont="1" applyFill="1" applyBorder="1" applyAlignment="1">
      <alignment horizontal="center" vertical="center" wrapText="1"/>
    </xf>
    <xf numFmtId="3" fontId="60" fillId="0" borderId="50" xfId="3" applyNumberFormat="1" applyFont="1" applyFill="1" applyBorder="1" applyAlignment="1">
      <alignment horizontal="center" vertical="center" wrapText="1"/>
    </xf>
    <xf numFmtId="3" fontId="60" fillId="0" borderId="57" xfId="3" applyNumberFormat="1" applyFont="1" applyFill="1" applyBorder="1" applyAlignment="1">
      <alignment horizontal="center" vertical="center" wrapText="1"/>
    </xf>
    <xf numFmtId="3" fontId="62" fillId="0" borderId="57" xfId="3" applyNumberFormat="1" applyFont="1" applyFill="1" applyBorder="1" applyAlignment="1">
      <alignment horizontal="center" vertical="center" wrapText="1"/>
    </xf>
    <xf numFmtId="3" fontId="52" fillId="0" borderId="57" xfId="3" applyNumberFormat="1" applyFont="1" applyFill="1" applyBorder="1" applyAlignment="1">
      <alignment horizontal="center" vertical="center" wrapText="1"/>
    </xf>
    <xf numFmtId="0" fontId="32" fillId="0" borderId="13" xfId="3" applyFill="1" applyBorder="1"/>
    <xf numFmtId="0" fontId="32" fillId="0" borderId="0" xfId="3" applyFill="1" applyBorder="1"/>
    <xf numFmtId="0" fontId="32" fillId="0" borderId="0" xfId="3" applyAlignment="1">
      <alignment horizontal="center"/>
    </xf>
    <xf numFmtId="14" fontId="40" fillId="0" borderId="1" xfId="1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61" fillId="15" borderId="4" xfId="3" applyFont="1" applyFill="1" applyBorder="1" applyAlignment="1">
      <alignment horizontal="center" vertical="center" wrapText="1"/>
    </xf>
    <xf numFmtId="0" fontId="54" fillId="29" borderId="4" xfId="3" applyFont="1" applyFill="1" applyBorder="1" applyAlignment="1">
      <alignment horizontal="center" vertical="center"/>
    </xf>
    <xf numFmtId="0" fontId="54" fillId="20" borderId="4" xfId="3" applyFont="1" applyFill="1" applyBorder="1" applyAlignment="1">
      <alignment horizontal="center" vertical="center"/>
    </xf>
    <xf numFmtId="0" fontId="54" fillId="20" borderId="43" xfId="3" applyFont="1" applyFill="1" applyBorder="1" applyAlignment="1">
      <alignment horizontal="center" vertical="center"/>
    </xf>
    <xf numFmtId="3" fontId="62" fillId="15" borderId="27" xfId="3" applyNumberFormat="1" applyFont="1" applyFill="1" applyBorder="1" applyAlignment="1">
      <alignment horizontal="center" vertical="center" wrapText="1"/>
    </xf>
    <xf numFmtId="0" fontId="61" fillId="15" borderId="34" xfId="3" applyFont="1" applyFill="1" applyBorder="1" applyAlignment="1">
      <alignment horizontal="center" vertical="center" wrapText="1"/>
    </xf>
    <xf numFmtId="0" fontId="54" fillId="20" borderId="68" xfId="3" applyFont="1" applyFill="1" applyBorder="1" applyAlignment="1">
      <alignment horizontal="center" vertical="center"/>
    </xf>
    <xf numFmtId="0" fontId="54" fillId="29" borderId="34" xfId="3" applyFont="1" applyFill="1" applyBorder="1" applyAlignment="1">
      <alignment horizontal="center" vertical="center"/>
    </xf>
    <xf numFmtId="0" fontId="54" fillId="20" borderId="67" xfId="3" applyFont="1" applyFill="1" applyBorder="1" applyAlignment="1">
      <alignment horizontal="center" vertical="center"/>
    </xf>
    <xf numFmtId="0" fontId="29" fillId="0" borderId="1" xfId="3" applyFont="1" applyBorder="1" applyAlignment="1">
      <alignment vertical="center"/>
    </xf>
    <xf numFmtId="3" fontId="54" fillId="20" borderId="3" xfId="3" applyNumberFormat="1" applyFont="1" applyFill="1" applyBorder="1" applyAlignment="1">
      <alignment horizontal="center" vertical="center"/>
    </xf>
    <xf numFmtId="3" fontId="54" fillId="20" borderId="7" xfId="3" applyNumberFormat="1" applyFont="1" applyFill="1" applyBorder="1" applyAlignment="1">
      <alignment horizontal="center" vertical="center"/>
    </xf>
    <xf numFmtId="3" fontId="54" fillId="20" borderId="34" xfId="3" applyNumberFormat="1" applyFont="1" applyFill="1" applyBorder="1" applyAlignment="1">
      <alignment horizontal="center" vertical="center"/>
    </xf>
    <xf numFmtId="3" fontId="60" fillId="15" borderId="48" xfId="3" applyNumberFormat="1" applyFont="1" applyFill="1" applyBorder="1" applyAlignment="1">
      <alignment horizontal="center" vertical="center" wrapText="1"/>
    </xf>
    <xf numFmtId="0" fontId="73" fillId="26" borderId="4" xfId="3" applyFont="1" applyFill="1" applyBorder="1" applyAlignment="1">
      <alignment horizontal="center" vertical="center" wrapText="1"/>
    </xf>
    <xf numFmtId="0" fontId="73" fillId="26" borderId="34" xfId="3" applyFont="1" applyFill="1" applyBorder="1" applyAlignment="1">
      <alignment horizontal="center" vertical="center" wrapText="1"/>
    </xf>
    <xf numFmtId="0" fontId="73" fillId="27" borderId="32" xfId="3" applyFont="1" applyFill="1" applyBorder="1" applyAlignment="1">
      <alignment horizontal="center" vertical="center" wrapText="1"/>
    </xf>
    <xf numFmtId="0" fontId="72" fillId="28" borderId="33" xfId="3" applyFont="1" applyFill="1" applyBorder="1" applyAlignment="1">
      <alignment horizontal="center" vertical="center" wrapText="1"/>
    </xf>
    <xf numFmtId="0" fontId="72" fillId="28" borderId="34" xfId="3" applyFont="1" applyFill="1" applyBorder="1" applyAlignment="1">
      <alignment horizontal="center" vertical="center" wrapText="1"/>
    </xf>
    <xf numFmtId="0" fontId="58" fillId="15" borderId="34" xfId="3" applyFont="1" applyFill="1" applyBorder="1" applyAlignment="1">
      <alignment horizontal="center" vertical="center" wrapText="1"/>
    </xf>
    <xf numFmtId="0" fontId="28" fillId="0" borderId="1" xfId="3" applyFont="1" applyBorder="1" applyAlignment="1">
      <alignment vertical="center"/>
    </xf>
    <xf numFmtId="0" fontId="27" fillId="0" borderId="1" xfId="3" applyFont="1" applyBorder="1" applyAlignment="1">
      <alignment vertical="center"/>
    </xf>
    <xf numFmtId="0" fontId="80" fillId="29" borderId="31" xfId="3" applyFont="1" applyFill="1" applyBorder="1" applyAlignment="1">
      <alignment horizontal="center" vertical="center"/>
    </xf>
    <xf numFmtId="0" fontId="80" fillId="29" borderId="37" xfId="3" applyFont="1" applyFill="1" applyBorder="1" applyAlignment="1">
      <alignment horizontal="center" vertical="center"/>
    </xf>
    <xf numFmtId="0" fontId="80" fillId="29" borderId="38" xfId="3" applyFont="1" applyFill="1" applyBorder="1" applyAlignment="1">
      <alignment horizontal="center" vertical="center"/>
    </xf>
    <xf numFmtId="0" fontId="25" fillId="0" borderId="1" xfId="3" applyFont="1" applyBorder="1" applyAlignment="1">
      <alignment vertical="center"/>
    </xf>
    <xf numFmtId="0" fontId="25" fillId="0" borderId="4" xfId="3" applyFont="1" applyBorder="1" applyAlignment="1">
      <alignment vertical="center"/>
    </xf>
    <xf numFmtId="0" fontId="24" fillId="0" borderId="1" xfId="3" applyFont="1" applyBorder="1" applyAlignment="1">
      <alignment vertical="center"/>
    </xf>
    <xf numFmtId="0" fontId="23" fillId="0" borderId="1" xfId="3" applyFont="1" applyBorder="1" applyAlignment="1">
      <alignment vertical="center"/>
    </xf>
    <xf numFmtId="0" fontId="22" fillId="0" borderId="1" xfId="3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0" fillId="0" borderId="1" xfId="3" applyFont="1" applyBorder="1" applyAlignment="1">
      <alignment vertical="center"/>
    </xf>
    <xf numFmtId="0" fontId="54" fillId="20" borderId="2" xfId="3" applyFont="1" applyFill="1" applyBorder="1" applyAlignment="1">
      <alignment horizontal="center" vertical="center"/>
    </xf>
    <xf numFmtId="0" fontId="54" fillId="29" borderId="2" xfId="3" applyFont="1" applyFill="1" applyBorder="1" applyAlignment="1">
      <alignment horizontal="center" vertical="center"/>
    </xf>
    <xf numFmtId="0" fontId="61" fillId="18" borderId="2" xfId="3" applyFont="1" applyFill="1" applyBorder="1" applyAlignment="1">
      <alignment horizontal="center" vertical="center" wrapText="1"/>
    </xf>
    <xf numFmtId="0" fontId="54" fillId="20" borderId="70" xfId="3" applyFont="1" applyFill="1" applyBorder="1" applyAlignment="1">
      <alignment horizontal="center" vertical="center"/>
    </xf>
    <xf numFmtId="0" fontId="54" fillId="20" borderId="69" xfId="3" applyFont="1" applyFill="1" applyBorder="1" applyAlignment="1">
      <alignment horizontal="center" vertical="center"/>
    </xf>
    <xf numFmtId="3" fontId="62" fillId="18" borderId="25" xfId="3" applyNumberFormat="1" applyFont="1" applyFill="1" applyBorder="1" applyAlignment="1">
      <alignment horizontal="center" vertical="center" wrapText="1"/>
    </xf>
    <xf numFmtId="0" fontId="54" fillId="20" borderId="33" xfId="3" applyFont="1" applyFill="1" applyBorder="1" applyAlignment="1">
      <alignment horizontal="center" vertical="center"/>
    </xf>
    <xf numFmtId="0" fontId="54" fillId="20" borderId="71" xfId="3" applyFont="1" applyFill="1" applyBorder="1" applyAlignment="1">
      <alignment horizontal="center" vertical="center"/>
    </xf>
    <xf numFmtId="0" fontId="54" fillId="29" borderId="71" xfId="3" applyFont="1" applyFill="1" applyBorder="1" applyAlignment="1">
      <alignment horizontal="center" vertical="center"/>
    </xf>
    <xf numFmtId="0" fontId="20" fillId="0" borderId="4" xfId="3" applyFont="1" applyBorder="1" applyAlignment="1">
      <alignment vertical="center"/>
    </xf>
    <xf numFmtId="0" fontId="19" fillId="0" borderId="4" xfId="3" applyFont="1" applyBorder="1" applyAlignment="1">
      <alignment vertical="center"/>
    </xf>
    <xf numFmtId="3" fontId="54" fillId="29" borderId="38" xfId="3" applyNumberFormat="1" applyFont="1" applyFill="1" applyBorder="1" applyAlignment="1">
      <alignment horizontal="center" vertical="center"/>
    </xf>
    <xf numFmtId="0" fontId="18" fillId="0" borderId="1" xfId="3" applyFont="1" applyBorder="1" applyAlignment="1">
      <alignment vertical="center"/>
    </xf>
    <xf numFmtId="3" fontId="42" fillId="19" borderId="1" xfId="0" applyNumberFormat="1" applyFont="1" applyFill="1" applyBorder="1" applyAlignment="1">
      <alignment horizontal="center" vertical="center"/>
    </xf>
    <xf numFmtId="3" fontId="43" fillId="19" borderId="1" xfId="0" applyNumberFormat="1" applyFont="1" applyFill="1" applyBorder="1" applyAlignment="1">
      <alignment horizontal="center" vertical="center"/>
    </xf>
    <xf numFmtId="3" fontId="21" fillId="19" borderId="1" xfId="0" applyNumberFormat="1" applyFont="1" applyFill="1" applyBorder="1" applyAlignment="1">
      <alignment horizontal="center" vertical="center"/>
    </xf>
    <xf numFmtId="0" fontId="17" fillId="0" borderId="4" xfId="3" applyFont="1" applyBorder="1" applyAlignment="1">
      <alignment vertical="center"/>
    </xf>
    <xf numFmtId="0" fontId="16" fillId="0" borderId="0" xfId="3" applyFont="1"/>
    <xf numFmtId="0" fontId="15" fillId="0" borderId="1" xfId="3" applyFont="1" applyBorder="1" applyAlignment="1">
      <alignment vertical="center"/>
    </xf>
    <xf numFmtId="0" fontId="14" fillId="0" borderId="4" xfId="3" applyFont="1" applyBorder="1" applyAlignment="1">
      <alignment vertical="center"/>
    </xf>
    <xf numFmtId="0" fontId="13" fillId="0" borderId="1" xfId="3" applyFont="1" applyBorder="1" applyAlignment="1">
      <alignment vertical="center"/>
    </xf>
    <xf numFmtId="0" fontId="12" fillId="0" borderId="1" xfId="3" applyFont="1" applyBorder="1" applyAlignment="1">
      <alignment vertical="center"/>
    </xf>
    <xf numFmtId="0" fontId="54" fillId="20" borderId="7" xfId="3" applyFont="1" applyFill="1" applyBorder="1" applyAlignment="1">
      <alignment horizontal="center" vertical="center"/>
    </xf>
    <xf numFmtId="0" fontId="11" fillId="0" borderId="1" xfId="3" applyFont="1" applyBorder="1" applyAlignment="1">
      <alignment vertical="center"/>
    </xf>
    <xf numFmtId="0" fontId="11" fillId="0" borderId="4" xfId="3" applyFont="1" applyBorder="1" applyAlignment="1">
      <alignment vertical="center"/>
    </xf>
    <xf numFmtId="0" fontId="54" fillId="29" borderId="72" xfId="3" applyFont="1" applyFill="1" applyBorder="1" applyAlignment="1">
      <alignment horizontal="center" vertical="center"/>
    </xf>
    <xf numFmtId="0" fontId="10" fillId="0" borderId="1" xfId="3" applyFont="1" applyBorder="1" applyAlignment="1">
      <alignment vertical="center"/>
    </xf>
    <xf numFmtId="0" fontId="10" fillId="0" borderId="4" xfId="3" applyFont="1" applyBorder="1" applyAlignment="1">
      <alignment vertical="center"/>
    </xf>
    <xf numFmtId="0" fontId="9" fillId="0" borderId="4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49" fontId="39" fillId="9" borderId="3" xfId="1" applyNumberFormat="1" applyFont="1" applyFill="1" applyBorder="1" applyAlignment="1">
      <alignment horizontal="center" vertical="center" wrapText="1"/>
    </xf>
    <xf numFmtId="3" fontId="34" fillId="29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39" fillId="4" borderId="1" xfId="1" applyNumberFormat="1" applyFont="1" applyFill="1" applyBorder="1" applyAlignment="1">
      <alignment horizontal="center" vertical="center" wrapText="1"/>
    </xf>
    <xf numFmtId="49" fontId="39" fillId="14" borderId="1" xfId="1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left"/>
    </xf>
    <xf numFmtId="49" fontId="37" fillId="2" borderId="14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49" fontId="38" fillId="2" borderId="3" xfId="1" applyNumberFormat="1" applyFont="1" applyFill="1" applyBorder="1" applyAlignment="1">
      <alignment vertical="center" wrapText="1"/>
    </xf>
    <xf numFmtId="49" fontId="37" fillId="2" borderId="73" xfId="1" applyNumberFormat="1" applyFont="1" applyFill="1" applyBorder="1" applyAlignment="1">
      <alignment vertical="center" wrapText="1"/>
    </xf>
    <xf numFmtId="49" fontId="39" fillId="2" borderId="72" xfId="1" applyNumberFormat="1" applyFont="1" applyFill="1" applyBorder="1" applyAlignment="1">
      <alignment vertical="center" wrapText="1"/>
    </xf>
    <xf numFmtId="49" fontId="39" fillId="8" borderId="1" xfId="1" applyNumberFormat="1" applyFont="1" applyFill="1" applyBorder="1" applyAlignment="1">
      <alignment horizontal="center" vertical="center" wrapText="1"/>
    </xf>
    <xf numFmtId="49" fontId="39" fillId="2" borderId="7" xfId="1" applyNumberFormat="1" applyFont="1" applyFill="1" applyBorder="1" applyAlignment="1">
      <alignment vertical="center" wrapText="1"/>
    </xf>
    <xf numFmtId="3" fontId="43" fillId="0" borderId="8" xfId="0" applyNumberFormat="1" applyFont="1" applyBorder="1" applyAlignment="1">
      <alignment horizontal="center" vertical="center"/>
    </xf>
    <xf numFmtId="49" fontId="39" fillId="11" borderId="18" xfId="1" applyNumberFormat="1" applyFont="1" applyFill="1" applyBorder="1" applyAlignment="1">
      <alignment horizontal="center" vertical="center" wrapText="1"/>
    </xf>
    <xf numFmtId="49" fontId="39" fillId="9" borderId="76" xfId="1" applyNumberFormat="1" applyFont="1" applyFill="1" applyBorder="1" applyAlignment="1">
      <alignment horizontal="center" vertical="center" wrapText="1"/>
    </xf>
    <xf numFmtId="3" fontId="34" fillId="1" borderId="18" xfId="0" applyNumberFormat="1" applyFont="1" applyFill="1" applyBorder="1" applyAlignment="1">
      <alignment horizontal="center" vertical="center"/>
    </xf>
    <xf numFmtId="3" fontId="34" fillId="0" borderId="18" xfId="0" applyNumberFormat="1" applyFont="1" applyBorder="1" applyAlignment="1">
      <alignment horizontal="center" vertical="center"/>
    </xf>
    <xf numFmtId="3" fontId="34" fillId="0" borderId="76" xfId="0" applyNumberFormat="1" applyFont="1" applyBorder="1" applyAlignment="1">
      <alignment horizontal="center" vertical="center"/>
    </xf>
    <xf numFmtId="3" fontId="34" fillId="1" borderId="77" xfId="0" applyNumberFormat="1" applyFont="1" applyFill="1" applyBorder="1" applyAlignment="1">
      <alignment horizontal="center" vertical="center"/>
    </xf>
    <xf numFmtId="3" fontId="34" fillId="29" borderId="18" xfId="0" applyNumberFormat="1" applyFont="1" applyFill="1" applyBorder="1" applyAlignment="1">
      <alignment horizontal="center" vertical="center"/>
    </xf>
    <xf numFmtId="3" fontId="42" fillId="0" borderId="78" xfId="0" applyNumberFormat="1" applyFont="1" applyBorder="1" applyAlignment="1">
      <alignment horizontal="center" vertical="center"/>
    </xf>
    <xf numFmtId="3" fontId="42" fillId="0" borderId="79" xfId="0" applyNumberFormat="1" applyFont="1" applyBorder="1" applyAlignment="1">
      <alignment horizontal="center" vertical="center"/>
    </xf>
    <xf numFmtId="3" fontId="42" fillId="0" borderId="80" xfId="0" applyNumberFormat="1" applyFont="1" applyBorder="1" applyAlignment="1">
      <alignment horizontal="center" vertical="center"/>
    </xf>
    <xf numFmtId="49" fontId="39" fillId="5" borderId="18" xfId="1" applyNumberFormat="1" applyFont="1" applyFill="1" applyBorder="1" applyAlignment="1">
      <alignment horizontal="center" vertical="center" wrapText="1"/>
    </xf>
    <xf numFmtId="3" fontId="34" fillId="1" borderId="76" xfId="0" applyNumberFormat="1" applyFont="1" applyFill="1" applyBorder="1" applyAlignment="1">
      <alignment horizontal="center" vertical="center"/>
    </xf>
    <xf numFmtId="49" fontId="38" fillId="2" borderId="2" xfId="1" applyNumberFormat="1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49" fontId="39" fillId="4" borderId="18" xfId="1" applyNumberFormat="1" applyFont="1" applyFill="1" applyBorder="1" applyAlignment="1">
      <alignment horizontal="center" vertical="center" wrapText="1"/>
    </xf>
    <xf numFmtId="49" fontId="39" fillId="11" borderId="76" xfId="1" applyNumberFormat="1" applyFont="1" applyFill="1" applyBorder="1" applyAlignment="1">
      <alignment horizontal="center" vertical="center" wrapText="1"/>
    </xf>
    <xf numFmtId="49" fontId="39" fillId="11" borderId="84" xfId="1" applyNumberFormat="1" applyFont="1" applyFill="1" applyBorder="1" applyAlignment="1">
      <alignment horizontal="center" vertical="center" wrapText="1"/>
    </xf>
    <xf numFmtId="49" fontId="37" fillId="12" borderId="76" xfId="1" applyNumberFormat="1" applyFont="1" applyFill="1" applyBorder="1" applyAlignment="1">
      <alignment horizontal="center" vertical="center" wrapText="1"/>
    </xf>
    <xf numFmtId="3" fontId="34" fillId="1" borderId="84" xfId="0" applyNumberFormat="1" applyFont="1" applyFill="1" applyBorder="1" applyAlignment="1">
      <alignment horizontal="center" vertical="center"/>
    </xf>
    <xf numFmtId="3" fontId="34" fillId="32" borderId="1" xfId="0" applyNumberFormat="1" applyFont="1" applyFill="1" applyBorder="1" applyAlignment="1">
      <alignment horizontal="center" vertical="center"/>
    </xf>
    <xf numFmtId="49" fontId="38" fillId="2" borderId="3" xfId="1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1" fillId="0" borderId="1" xfId="0" applyFont="1" applyBorder="1"/>
    <xf numFmtId="3" fontId="34" fillId="0" borderId="1" xfId="0" applyNumberFormat="1" applyFont="1" applyFill="1" applyBorder="1" applyAlignment="1">
      <alignment horizontal="center" vertical="center"/>
    </xf>
    <xf numFmtId="3" fontId="34" fillId="0" borderId="18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/>
    </xf>
    <xf numFmtId="3" fontId="34" fillId="0" borderId="2" xfId="0" applyNumberFormat="1" applyFont="1" applyFill="1" applyBorder="1" applyAlignment="1">
      <alignment horizontal="center" vertical="center"/>
    </xf>
    <xf numFmtId="3" fontId="34" fillId="0" borderId="76" xfId="0" applyNumberFormat="1" applyFont="1" applyFill="1" applyBorder="1" applyAlignment="1">
      <alignment horizontal="center" vertical="center"/>
    </xf>
    <xf numFmtId="3" fontId="34" fillId="0" borderId="8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justify" vertical="center"/>
    </xf>
    <xf numFmtId="0" fontId="40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38" fillId="2" borderId="4" xfId="1" applyNumberFormat="1" applyFont="1" applyFill="1" applyBorder="1" applyAlignment="1">
      <alignment horizontal="center" vertical="center" wrapText="1"/>
    </xf>
    <xf numFmtId="49" fontId="38" fillId="2" borderId="3" xfId="1" applyNumberFormat="1" applyFont="1" applyFill="1" applyBorder="1" applyAlignment="1">
      <alignment horizontal="center" vertical="center" wrapText="1"/>
    </xf>
    <xf numFmtId="49" fontId="37" fillId="2" borderId="6" xfId="1" applyNumberFormat="1" applyFont="1" applyFill="1" applyBorder="1" applyAlignment="1">
      <alignment horizontal="center" vertical="center" wrapText="1"/>
    </xf>
    <xf numFmtId="49" fontId="37" fillId="2" borderId="5" xfId="1" applyNumberFormat="1" applyFont="1" applyFill="1" applyBorder="1" applyAlignment="1">
      <alignment horizontal="center" vertical="center" wrapText="1"/>
    </xf>
    <xf numFmtId="3" fontId="43" fillId="0" borderId="14" xfId="0" applyNumberFormat="1" applyFont="1" applyBorder="1" applyAlignment="1">
      <alignment horizontal="center" vertical="center"/>
    </xf>
    <xf numFmtId="3" fontId="43" fillId="0" borderId="75" xfId="0" applyNumberFormat="1" applyFont="1" applyBorder="1" applyAlignment="1">
      <alignment horizontal="center" vertical="center"/>
    </xf>
    <xf numFmtId="49" fontId="39" fillId="2" borderId="43" xfId="1" applyNumberFormat="1" applyFont="1" applyFill="1" applyBorder="1" applyAlignment="1">
      <alignment horizontal="center" vertical="center" wrapText="1"/>
    </xf>
    <xf numFmtId="49" fontId="39" fillId="2" borderId="85" xfId="1" applyNumberFormat="1" applyFont="1" applyFill="1" applyBorder="1" applyAlignment="1">
      <alignment horizontal="center" vertical="center" wrapText="1"/>
    </xf>
    <xf numFmtId="49" fontId="44" fillId="2" borderId="6" xfId="1" applyNumberFormat="1" applyFont="1" applyFill="1" applyBorder="1" applyAlignment="1">
      <alignment horizontal="center" vertical="center" wrapText="1"/>
    </xf>
    <xf numFmtId="49" fontId="44" fillId="2" borderId="74" xfId="1" applyNumberFormat="1" applyFont="1" applyFill="1" applyBorder="1" applyAlignment="1">
      <alignment horizontal="center" vertical="center" wrapText="1"/>
    </xf>
    <xf numFmtId="49" fontId="44" fillId="2" borderId="75" xfId="1" applyNumberFormat="1" applyFont="1" applyFill="1" applyBorder="1" applyAlignment="1">
      <alignment horizontal="center" vertical="center" wrapText="1"/>
    </xf>
    <xf numFmtId="49" fontId="39" fillId="22" borderId="81" xfId="1" applyNumberFormat="1" applyFont="1" applyFill="1" applyBorder="1" applyAlignment="1">
      <alignment horizontal="center" vertical="center" wrapText="1"/>
    </xf>
    <xf numFmtId="49" fontId="39" fillId="22" borderId="82" xfId="1" applyNumberFormat="1" applyFont="1" applyFill="1" applyBorder="1" applyAlignment="1">
      <alignment horizontal="center" vertical="center" wrapText="1"/>
    </xf>
    <xf numFmtId="49" fontId="39" fillId="22" borderId="83" xfId="1" applyNumberFormat="1" applyFont="1" applyFill="1" applyBorder="1" applyAlignment="1">
      <alignment horizontal="center" vertical="center" wrapText="1"/>
    </xf>
    <xf numFmtId="49" fontId="39" fillId="17" borderId="10" xfId="1" applyNumberFormat="1" applyFont="1" applyFill="1" applyBorder="1" applyAlignment="1">
      <alignment horizontal="center" vertical="center" wrapText="1"/>
    </xf>
    <xf numFmtId="49" fontId="39" fillId="17" borderId="11" xfId="1" applyNumberFormat="1" applyFont="1" applyFill="1" applyBorder="1" applyAlignment="1">
      <alignment horizontal="center" vertical="center" wrapText="1"/>
    </xf>
    <xf numFmtId="49" fontId="39" fillId="17" borderId="12" xfId="1" applyNumberFormat="1" applyFont="1" applyFill="1" applyBorder="1" applyAlignment="1">
      <alignment horizontal="center" vertical="center" wrapText="1"/>
    </xf>
    <xf numFmtId="49" fontId="39" fillId="30" borderId="10" xfId="1" applyNumberFormat="1" applyFont="1" applyFill="1" applyBorder="1" applyAlignment="1">
      <alignment horizontal="center" vertical="center" wrapText="1"/>
    </xf>
    <xf numFmtId="49" fontId="39" fillId="30" borderId="11" xfId="1" applyNumberFormat="1" applyFont="1" applyFill="1" applyBorder="1" applyAlignment="1">
      <alignment horizontal="center" vertical="center" wrapText="1"/>
    </xf>
    <xf numFmtId="49" fontId="39" fillId="30" borderId="12" xfId="1" applyNumberFormat="1" applyFont="1" applyFill="1" applyBorder="1" applyAlignment="1">
      <alignment horizontal="center" vertical="center" wrapText="1"/>
    </xf>
    <xf numFmtId="49" fontId="39" fillId="31" borderId="10" xfId="1" applyNumberFormat="1" applyFont="1" applyFill="1" applyBorder="1" applyAlignment="1">
      <alignment horizontal="center" vertical="center" wrapText="1"/>
    </xf>
    <xf numFmtId="49" fontId="39" fillId="31" borderId="11" xfId="1" applyNumberFormat="1" applyFont="1" applyFill="1" applyBorder="1" applyAlignment="1">
      <alignment horizontal="center" vertical="center" wrapText="1"/>
    </xf>
    <xf numFmtId="49" fontId="39" fillId="31" borderId="12" xfId="1" applyNumberFormat="1" applyFont="1" applyFill="1" applyBorder="1" applyAlignment="1">
      <alignment horizontal="center" vertical="center" wrapText="1"/>
    </xf>
    <xf numFmtId="1" fontId="43" fillId="0" borderId="4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14" fontId="45" fillId="3" borderId="4" xfId="1" applyNumberFormat="1" applyFont="1" applyFill="1" applyBorder="1" applyAlignment="1">
      <alignment wrapText="1"/>
    </xf>
    <xf numFmtId="14" fontId="45" fillId="3" borderId="3" xfId="1" applyNumberFormat="1" applyFont="1" applyFill="1" applyBorder="1" applyAlignment="1">
      <alignment wrapText="1"/>
    </xf>
    <xf numFmtId="14" fontId="45" fillId="3" borderId="2" xfId="1" applyNumberFormat="1" applyFont="1" applyFill="1" applyBorder="1" applyAlignment="1">
      <alignment wrapText="1"/>
    </xf>
    <xf numFmtId="14" fontId="45" fillId="3" borderId="4" xfId="1" applyNumberFormat="1" applyFont="1" applyFill="1" applyBorder="1" applyAlignment="1">
      <alignment horizontal="left" vertical="center" wrapText="1"/>
    </xf>
    <xf numFmtId="14" fontId="45" fillId="3" borderId="3" xfId="1" applyNumberFormat="1" applyFont="1" applyFill="1" applyBorder="1" applyAlignment="1">
      <alignment horizontal="left" vertical="center" wrapText="1"/>
    </xf>
    <xf numFmtId="14" fontId="45" fillId="3" borderId="2" xfId="1" applyNumberFormat="1" applyFont="1" applyFill="1" applyBorder="1" applyAlignment="1">
      <alignment horizontal="left" vertical="center" wrapText="1"/>
    </xf>
    <xf numFmtId="49" fontId="39" fillId="2" borderId="6" xfId="1" applyNumberFormat="1" applyFont="1" applyFill="1" applyBorder="1" applyAlignment="1">
      <alignment horizontal="center" vertical="center" wrapText="1"/>
    </xf>
    <xf numFmtId="49" fontId="39" fillId="2" borderId="5" xfId="1" applyNumberFormat="1" applyFont="1" applyFill="1" applyBorder="1" applyAlignment="1">
      <alignment horizontal="center" vertical="center" wrapText="1"/>
    </xf>
    <xf numFmtId="49" fontId="44" fillId="2" borderId="5" xfId="1" applyNumberFormat="1" applyFont="1" applyFill="1" applyBorder="1" applyAlignment="1">
      <alignment horizontal="center" vertical="center" wrapText="1"/>
    </xf>
    <xf numFmtId="49" fontId="44" fillId="2" borderId="9" xfId="1" applyNumberFormat="1" applyFont="1" applyFill="1" applyBorder="1" applyAlignment="1">
      <alignment horizontal="center" vertical="center" wrapText="1"/>
    </xf>
    <xf numFmtId="0" fontId="50" fillId="17" borderId="10" xfId="3" applyFont="1" applyFill="1" applyBorder="1" applyAlignment="1">
      <alignment horizontal="center" vertical="center" wrapText="1"/>
    </xf>
    <xf numFmtId="0" fontId="50" fillId="17" borderId="11" xfId="3" applyFont="1" applyFill="1" applyBorder="1" applyAlignment="1">
      <alignment horizontal="center" vertical="center" wrapText="1"/>
    </xf>
    <xf numFmtId="0" fontId="50" fillId="17" borderId="12" xfId="3" applyFont="1" applyFill="1" applyBorder="1" applyAlignment="1">
      <alignment horizontal="center" vertical="center" wrapText="1"/>
    </xf>
    <xf numFmtId="0" fontId="50" fillId="4" borderId="4" xfId="3" applyFont="1" applyFill="1" applyBorder="1" applyAlignment="1">
      <alignment horizontal="center" vertical="center"/>
    </xf>
    <xf numFmtId="0" fontId="50" fillId="4" borderId="3" xfId="3" applyFont="1" applyFill="1" applyBorder="1" applyAlignment="1">
      <alignment horizontal="center" vertical="center"/>
    </xf>
    <xf numFmtId="0" fontId="50" fillId="4" borderId="30" xfId="3" applyFont="1" applyFill="1" applyBorder="1" applyAlignment="1">
      <alignment horizontal="center" vertical="center"/>
    </xf>
    <xf numFmtId="0" fontId="52" fillId="0" borderId="60" xfId="3" applyFont="1" applyBorder="1" applyAlignment="1">
      <alignment horizontal="center"/>
    </xf>
    <xf numFmtId="0" fontId="52" fillId="0" borderId="61" xfId="3" applyFont="1" applyBorder="1" applyAlignment="1">
      <alignment horizontal="center"/>
    </xf>
    <xf numFmtId="0" fontId="65" fillId="0" borderId="61" xfId="3" applyFont="1" applyBorder="1" applyAlignment="1">
      <alignment horizontal="center"/>
    </xf>
    <xf numFmtId="0" fontId="65" fillId="0" borderId="62" xfId="3" applyFont="1" applyBorder="1" applyAlignment="1">
      <alignment horizontal="center"/>
    </xf>
    <xf numFmtId="3" fontId="52" fillId="0" borderId="54" xfId="3" applyNumberFormat="1" applyFont="1" applyBorder="1" applyAlignment="1">
      <alignment horizontal="center"/>
    </xf>
    <xf numFmtId="3" fontId="52" fillId="0" borderId="55" xfId="3" applyNumberFormat="1" applyFont="1" applyBorder="1" applyAlignment="1">
      <alignment horizontal="center"/>
    </xf>
    <xf numFmtId="3" fontId="52" fillId="0" borderId="56" xfId="3" applyNumberFormat="1" applyFont="1" applyBorder="1" applyAlignment="1">
      <alignment horizontal="center"/>
    </xf>
    <xf numFmtId="3" fontId="50" fillId="16" borderId="58" xfId="3" applyNumberFormat="1" applyFont="1" applyFill="1" applyBorder="1" applyAlignment="1">
      <alignment horizontal="center" vertical="center" wrapText="1"/>
    </xf>
    <xf numFmtId="3" fontId="50" fillId="16" borderId="59" xfId="3" applyNumberFormat="1" applyFont="1" applyFill="1" applyBorder="1" applyAlignment="1">
      <alignment horizontal="center" vertical="center" wrapText="1"/>
    </xf>
    <xf numFmtId="0" fontId="50" fillId="0" borderId="23" xfId="3" applyFont="1" applyBorder="1" applyAlignment="1">
      <alignment horizontal="left" vertical="center"/>
    </xf>
    <xf numFmtId="0" fontId="50" fillId="0" borderId="25" xfId="3" applyFont="1" applyBorder="1" applyAlignment="1">
      <alignment horizontal="left" vertical="center"/>
    </xf>
    <xf numFmtId="0" fontId="70" fillId="8" borderId="13" xfId="3" applyFont="1" applyFill="1" applyBorder="1" applyAlignment="1">
      <alignment horizontal="left" vertical="center"/>
    </xf>
    <xf numFmtId="0" fontId="70" fillId="8" borderId="16" xfId="3" applyFont="1" applyFill="1" applyBorder="1" applyAlignment="1">
      <alignment horizontal="left" vertical="center"/>
    </xf>
    <xf numFmtId="0" fontId="50" fillId="18" borderId="5" xfId="3" applyFont="1" applyFill="1" applyBorder="1" applyAlignment="1">
      <alignment horizontal="left" vertical="center" wrapText="1"/>
    </xf>
    <xf numFmtId="0" fontId="50" fillId="18" borderId="9" xfId="3" applyFont="1" applyFill="1" applyBorder="1" applyAlignment="1">
      <alignment horizontal="left" vertical="center" wrapText="1"/>
    </xf>
    <xf numFmtId="0" fontId="50" fillId="4" borderId="9" xfId="3" applyFont="1" applyFill="1" applyBorder="1" applyAlignment="1">
      <alignment horizontal="center" vertical="center"/>
    </xf>
    <xf numFmtId="0" fontId="50" fillId="4" borderId="14" xfId="3" applyFont="1" applyFill="1" applyBorder="1" applyAlignment="1">
      <alignment horizontal="center" vertical="center"/>
    </xf>
    <xf numFmtId="0" fontId="52" fillId="11" borderId="15" xfId="3" applyFont="1" applyFill="1" applyBorder="1" applyAlignment="1">
      <alignment horizontal="center" vertical="center" wrapText="1"/>
    </xf>
    <xf numFmtId="0" fontId="55" fillId="0" borderId="50" xfId="3" applyFont="1" applyBorder="1" applyAlignment="1">
      <alignment horizontal="left" vertical="center"/>
    </xf>
    <xf numFmtId="0" fontId="55" fillId="0" borderId="57" xfId="3" applyFont="1" applyBorder="1" applyAlignment="1">
      <alignment horizontal="left" vertical="center"/>
    </xf>
    <xf numFmtId="0" fontId="55" fillId="0" borderId="21" xfId="3" applyFont="1" applyBorder="1" applyAlignment="1">
      <alignment horizontal="left" vertical="center"/>
    </xf>
    <xf numFmtId="0" fontId="55" fillId="0" borderId="29" xfId="3" applyFont="1" applyBorder="1" applyAlignment="1">
      <alignment horizontal="left" vertical="center"/>
    </xf>
    <xf numFmtId="3" fontId="55" fillId="0" borderId="58" xfId="3" applyNumberFormat="1" applyFont="1" applyBorder="1" applyAlignment="1">
      <alignment horizontal="center" vertical="center"/>
    </xf>
    <xf numFmtId="3" fontId="55" fillId="0" borderId="63" xfId="3" applyNumberFormat="1" applyFont="1" applyBorder="1" applyAlignment="1">
      <alignment horizontal="center" vertical="center"/>
    </xf>
    <xf numFmtId="0" fontId="70" fillId="8" borderId="24" xfId="3" applyFont="1" applyFill="1" applyBorder="1" applyAlignment="1">
      <alignment horizontal="left" vertical="center"/>
    </xf>
    <xf numFmtId="0" fontId="50" fillId="18" borderId="6" xfId="3" applyFont="1" applyFill="1" applyBorder="1" applyAlignment="1">
      <alignment horizontal="left" vertical="center" wrapText="1"/>
    </xf>
    <xf numFmtId="0" fontId="50" fillId="18" borderId="14" xfId="3" applyFont="1" applyFill="1" applyBorder="1" applyAlignment="1">
      <alignment horizontal="left" vertical="center" wrapText="1"/>
    </xf>
    <xf numFmtId="0" fontId="52" fillId="11" borderId="20" xfId="3" applyFont="1" applyFill="1" applyBorder="1" applyAlignment="1">
      <alignment horizontal="center" vertical="center" wrapText="1"/>
    </xf>
    <xf numFmtId="0" fontId="52" fillId="11" borderId="36" xfId="3" applyFont="1" applyFill="1" applyBorder="1" applyAlignment="1">
      <alignment horizontal="center" vertical="center" wrapText="1"/>
    </xf>
    <xf numFmtId="0" fontId="55" fillId="0" borderId="59" xfId="3" applyFont="1" applyBorder="1" applyAlignment="1">
      <alignment horizontal="left" vertical="center"/>
    </xf>
    <xf numFmtId="0" fontId="55" fillId="0" borderId="22" xfId="3" applyFont="1" applyBorder="1" applyAlignment="1">
      <alignment horizontal="left" vertical="center"/>
    </xf>
    <xf numFmtId="0" fontId="52" fillId="0" borderId="51" xfId="3" applyFont="1" applyBorder="1" applyAlignment="1">
      <alignment horizontal="center"/>
    </xf>
    <xf numFmtId="0" fontId="52" fillId="0" borderId="52" xfId="3" applyFont="1" applyBorder="1" applyAlignment="1">
      <alignment horizontal="center"/>
    </xf>
    <xf numFmtId="0" fontId="65" fillId="0" borderId="52" xfId="3" applyFont="1" applyBorder="1" applyAlignment="1">
      <alignment horizontal="center"/>
    </xf>
    <xf numFmtId="0" fontId="65" fillId="0" borderId="53" xfId="3" applyFont="1" applyBorder="1" applyAlignment="1">
      <alignment horizontal="center"/>
    </xf>
    <xf numFmtId="0" fontId="66" fillId="0" borderId="50" xfId="3" applyFont="1" applyBorder="1" applyAlignment="1">
      <alignment horizontal="left" vertical="center"/>
    </xf>
    <xf numFmtId="0" fontId="66" fillId="0" borderId="57" xfId="3" applyFont="1" applyBorder="1" applyAlignment="1">
      <alignment horizontal="left" vertical="center"/>
    </xf>
    <xf numFmtId="0" fontId="66" fillId="0" borderId="21" xfId="3" applyFont="1" applyBorder="1" applyAlignment="1">
      <alignment horizontal="left" vertical="center"/>
    </xf>
    <xf numFmtId="0" fontId="66" fillId="0" borderId="29" xfId="3" applyFont="1" applyBorder="1" applyAlignment="1">
      <alignment horizontal="left" vertical="center"/>
    </xf>
    <xf numFmtId="3" fontId="55" fillId="0" borderId="65" xfId="3" applyNumberFormat="1" applyFont="1" applyBorder="1" applyAlignment="1">
      <alignment horizontal="center" vertical="center"/>
    </xf>
    <xf numFmtId="3" fontId="55" fillId="0" borderId="66" xfId="3" applyNumberFormat="1" applyFont="1" applyBorder="1" applyAlignment="1">
      <alignment horizontal="center" vertical="center"/>
    </xf>
    <xf numFmtId="0" fontId="55" fillId="0" borderId="50" xfId="3" applyFont="1" applyBorder="1" applyAlignment="1">
      <alignment horizontal="left" vertical="center" wrapText="1"/>
    </xf>
    <xf numFmtId="0" fontId="55" fillId="0" borderId="57" xfId="3" applyFont="1" applyBorder="1" applyAlignment="1">
      <alignment horizontal="left" vertical="center" wrapText="1"/>
    </xf>
    <xf numFmtId="0" fontId="55" fillId="0" borderId="21" xfId="3" applyFont="1" applyBorder="1" applyAlignment="1">
      <alignment horizontal="left" vertical="center" wrapText="1"/>
    </xf>
    <xf numFmtId="0" fontId="55" fillId="0" borderId="29" xfId="3" applyFont="1" applyBorder="1" applyAlignment="1">
      <alignment horizontal="left" vertical="center" wrapText="1"/>
    </xf>
    <xf numFmtId="3" fontId="55" fillId="0" borderId="54" xfId="3" applyNumberFormat="1" applyFont="1" applyBorder="1" applyAlignment="1">
      <alignment horizontal="center"/>
    </xf>
    <xf numFmtId="3" fontId="55" fillId="0" borderId="55" xfId="3" applyNumberFormat="1" applyFont="1" applyBorder="1" applyAlignment="1">
      <alignment horizontal="center"/>
    </xf>
    <xf numFmtId="3" fontId="55" fillId="0" borderId="56" xfId="3" applyNumberFormat="1" applyFont="1" applyBorder="1" applyAlignment="1">
      <alignment horizontal="center"/>
    </xf>
    <xf numFmtId="0" fontId="76" fillId="0" borderId="50" xfId="3" applyFont="1" applyBorder="1" applyAlignment="1">
      <alignment horizontal="left" vertical="center"/>
    </xf>
    <xf numFmtId="0" fontId="76" fillId="0" borderId="57" xfId="3" applyFont="1" applyBorder="1" applyAlignment="1">
      <alignment horizontal="left" vertical="center"/>
    </xf>
    <xf numFmtId="0" fontId="76" fillId="0" borderId="21" xfId="3" applyFont="1" applyBorder="1" applyAlignment="1">
      <alignment horizontal="left" vertical="center"/>
    </xf>
    <xf numFmtId="0" fontId="76" fillId="0" borderId="29" xfId="3" applyFont="1" applyBorder="1" applyAlignment="1">
      <alignment horizontal="left" vertical="center"/>
    </xf>
    <xf numFmtId="3" fontId="75" fillId="0" borderId="65" xfId="3" applyNumberFormat="1" applyFont="1" applyBorder="1" applyAlignment="1">
      <alignment horizontal="center" vertical="center"/>
    </xf>
    <xf numFmtId="3" fontId="75" fillId="0" borderId="66" xfId="3" applyNumberFormat="1" applyFont="1" applyBorder="1" applyAlignment="1">
      <alignment horizontal="center" vertical="center"/>
    </xf>
  </cellXfs>
  <cellStyles count="4">
    <cellStyle name="Κανονικό" xfId="0" builtinId="0"/>
    <cellStyle name="Κανονικό 2" xfId="2"/>
    <cellStyle name="Κανονικό 3" xfId="1"/>
    <cellStyle name="Κανονικό 4" xfId="3"/>
  </cellStyles>
  <dxfs count="0"/>
  <tableStyles count="0" defaultTableStyle="TableStyleMedium9" defaultPivotStyle="PivotStyleLight16"/>
  <colors>
    <mruColors>
      <color rgb="FFB8ECF8"/>
      <color rgb="FFF8E3B8"/>
      <color rgb="FFBEF5BB"/>
      <color rgb="FFF6BA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89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H1"/>
    </sheetView>
  </sheetViews>
  <sheetFormatPr defaultRowHeight="15"/>
  <cols>
    <col min="1" max="1" width="3.625" bestFit="1" customWidth="1"/>
    <col min="2" max="2" width="41.5" style="33" bestFit="1" customWidth="1"/>
    <col min="3" max="3" width="11.125" style="2" bestFit="1" customWidth="1"/>
    <col min="4" max="4" width="10.875" style="1" bestFit="1" customWidth="1"/>
    <col min="5" max="5" width="10.875" style="1" customWidth="1"/>
    <col min="6" max="6" width="9.625" style="2" customWidth="1"/>
    <col min="7" max="8" width="9.875" style="2" bestFit="1" customWidth="1"/>
    <col min="9" max="13" width="6.875" customWidth="1"/>
    <col min="14" max="14" width="6.875" style="4" customWidth="1"/>
    <col min="15" max="20" width="6.875" customWidth="1"/>
    <col min="21" max="21" width="7.875" customWidth="1"/>
    <col min="22" max="22" width="6.875" customWidth="1"/>
    <col min="23" max="23" width="7.875" customWidth="1"/>
    <col min="24" max="24" width="7.75" customWidth="1"/>
    <col min="25" max="45" width="6.875" customWidth="1"/>
    <col min="46" max="47" width="5.125" customWidth="1"/>
    <col min="48" max="48" width="5.25" customWidth="1"/>
    <col min="49" max="50" width="6.875" customWidth="1"/>
    <col min="51" max="51" width="5.125" customWidth="1"/>
    <col min="52" max="52" width="6.375" customWidth="1"/>
    <col min="53" max="53" width="40.25" style="1" bestFit="1" customWidth="1"/>
    <col min="54" max="54" width="255.625" style="17" bestFit="1" customWidth="1"/>
  </cols>
  <sheetData>
    <row r="1" spans="1:54" ht="15.75" customHeight="1">
      <c r="A1" s="264" t="s">
        <v>213</v>
      </c>
      <c r="B1" s="265"/>
      <c r="C1" s="265"/>
      <c r="D1" s="265"/>
      <c r="E1" s="265"/>
      <c r="F1" s="265"/>
      <c r="G1" s="265"/>
      <c r="H1" s="265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39"/>
      <c r="BB1" s="231"/>
    </row>
    <row r="2" spans="1:54" ht="30" customHeight="1" thickBot="1">
      <c r="A2" s="266" t="s">
        <v>1</v>
      </c>
      <c r="B2" s="295" t="s">
        <v>0</v>
      </c>
      <c r="C2" s="266" t="s">
        <v>2</v>
      </c>
      <c r="D2" s="266" t="s">
        <v>23</v>
      </c>
      <c r="E2" s="266" t="s">
        <v>22</v>
      </c>
      <c r="F2" s="266" t="s">
        <v>3</v>
      </c>
      <c r="G2" s="18" t="s">
        <v>20</v>
      </c>
      <c r="H2" s="18" t="s">
        <v>20</v>
      </c>
      <c r="I2" s="270" t="s">
        <v>16</v>
      </c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17"/>
      <c r="AS2" s="217"/>
      <c r="AT2" s="217"/>
      <c r="AU2" s="217"/>
      <c r="AV2" s="217"/>
      <c r="AW2" s="217"/>
      <c r="AX2" s="217"/>
      <c r="AY2" s="217"/>
      <c r="AZ2" s="215"/>
      <c r="BA2" s="272" t="s">
        <v>19</v>
      </c>
      <c r="BB2" s="272" t="s">
        <v>18</v>
      </c>
    </row>
    <row r="3" spans="1:54" ht="30" customHeight="1">
      <c r="A3" s="267"/>
      <c r="B3" s="296"/>
      <c r="C3" s="267"/>
      <c r="D3" s="267"/>
      <c r="E3" s="267"/>
      <c r="F3" s="267"/>
      <c r="G3" s="19" t="s">
        <v>6</v>
      </c>
      <c r="H3" s="214" t="s">
        <v>7</v>
      </c>
      <c r="I3" s="281" t="s">
        <v>216</v>
      </c>
      <c r="J3" s="282"/>
      <c r="K3" s="282"/>
      <c r="L3" s="282"/>
      <c r="M3" s="282"/>
      <c r="N3" s="282"/>
      <c r="O3" s="282"/>
      <c r="P3" s="282"/>
      <c r="Q3" s="282"/>
      <c r="R3" s="282"/>
      <c r="S3" s="283"/>
      <c r="T3" s="284" t="s">
        <v>217</v>
      </c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6"/>
      <c r="AF3" s="275" t="s">
        <v>214</v>
      </c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7"/>
      <c r="AR3" s="278" t="s">
        <v>215</v>
      </c>
      <c r="AS3" s="279"/>
      <c r="AT3" s="279"/>
      <c r="AU3" s="279"/>
      <c r="AV3" s="279"/>
      <c r="AW3" s="279"/>
      <c r="AX3" s="279"/>
      <c r="AY3" s="279"/>
      <c r="AZ3" s="280"/>
      <c r="BA3" s="273"/>
      <c r="BB3" s="297"/>
    </row>
    <row r="4" spans="1:54" ht="30">
      <c r="A4" s="267"/>
      <c r="B4" s="296"/>
      <c r="C4" s="267"/>
      <c r="D4" s="267"/>
      <c r="E4" s="267"/>
      <c r="F4" s="267"/>
      <c r="G4" s="19"/>
      <c r="H4" s="211"/>
      <c r="I4" s="229" t="s">
        <v>5</v>
      </c>
      <c r="J4" s="208" t="s">
        <v>4</v>
      </c>
      <c r="K4" s="14" t="s">
        <v>10</v>
      </c>
      <c r="L4" s="8" t="s">
        <v>8</v>
      </c>
      <c r="M4" s="209" t="s">
        <v>11</v>
      </c>
      <c r="N4" s="11" t="s">
        <v>12</v>
      </c>
      <c r="O4" s="9" t="s">
        <v>9</v>
      </c>
      <c r="P4" s="10" t="s">
        <v>165</v>
      </c>
      <c r="Q4" s="7" t="s">
        <v>166</v>
      </c>
      <c r="R4" s="13" t="s">
        <v>159</v>
      </c>
      <c r="S4" s="220" t="s">
        <v>212</v>
      </c>
      <c r="T4" s="219" t="s">
        <v>25</v>
      </c>
      <c r="U4" s="32" t="s">
        <v>57</v>
      </c>
      <c r="V4" s="31" t="s">
        <v>24</v>
      </c>
      <c r="W4" s="31" t="s">
        <v>56</v>
      </c>
      <c r="X4" s="8" t="s">
        <v>58</v>
      </c>
      <c r="Y4" s="11" t="s">
        <v>61</v>
      </c>
      <c r="Z4" s="9" t="s">
        <v>60</v>
      </c>
      <c r="AA4" s="216" t="s">
        <v>156</v>
      </c>
      <c r="AB4" s="216" t="s">
        <v>59</v>
      </c>
      <c r="AC4" s="7" t="s">
        <v>158</v>
      </c>
      <c r="AD4" s="204" t="s">
        <v>157</v>
      </c>
      <c r="AE4" s="220" t="s">
        <v>211</v>
      </c>
      <c r="AF4" s="233" t="s">
        <v>5</v>
      </c>
      <c r="AG4" s="208" t="s">
        <v>4</v>
      </c>
      <c r="AH4" s="14" t="s">
        <v>10</v>
      </c>
      <c r="AI4" s="8" t="s">
        <v>8</v>
      </c>
      <c r="AJ4" s="209" t="s">
        <v>11</v>
      </c>
      <c r="AK4" s="11" t="s">
        <v>12</v>
      </c>
      <c r="AL4" s="9" t="s">
        <v>9</v>
      </c>
      <c r="AM4" s="10" t="s">
        <v>165</v>
      </c>
      <c r="AN4" s="15" t="s">
        <v>17</v>
      </c>
      <c r="AO4" s="7" t="s">
        <v>166</v>
      </c>
      <c r="AP4" s="12" t="s">
        <v>159</v>
      </c>
      <c r="AQ4" s="234" t="s">
        <v>212</v>
      </c>
      <c r="AR4" s="235" t="s">
        <v>57</v>
      </c>
      <c r="AS4" s="13" t="s">
        <v>56</v>
      </c>
      <c r="AT4" s="8" t="s">
        <v>58</v>
      </c>
      <c r="AU4" s="8" t="s">
        <v>61</v>
      </c>
      <c r="AV4" s="9" t="s">
        <v>60</v>
      </c>
      <c r="AW4" s="10" t="s">
        <v>156</v>
      </c>
      <c r="AX4" s="15" t="s">
        <v>59</v>
      </c>
      <c r="AY4" s="7" t="s">
        <v>158</v>
      </c>
      <c r="AZ4" s="236" t="s">
        <v>157</v>
      </c>
      <c r="BA4" s="274"/>
      <c r="BB4" s="298"/>
    </row>
    <row r="5" spans="1:54" ht="15" customHeight="1">
      <c r="A5" s="3">
        <v>1</v>
      </c>
      <c r="B5" s="210" t="s">
        <v>144</v>
      </c>
      <c r="C5" s="5">
        <v>43348</v>
      </c>
      <c r="D5" s="112">
        <v>43348</v>
      </c>
      <c r="E5" s="6">
        <v>43350</v>
      </c>
      <c r="F5" s="21">
        <f>SUM(I5:AZ5)</f>
        <v>6492</v>
      </c>
      <c r="G5" s="22">
        <f>SUM(I5:AE5)</f>
        <v>6216</v>
      </c>
      <c r="H5" s="22">
        <f>SUM(AF5:AZ5)</f>
        <v>276</v>
      </c>
      <c r="I5" s="221"/>
      <c r="J5" s="23">
        <v>2999</v>
      </c>
      <c r="K5" s="23">
        <v>7</v>
      </c>
      <c r="L5" s="23">
        <v>367</v>
      </c>
      <c r="M5" s="23">
        <v>17</v>
      </c>
      <c r="N5" s="23">
        <v>1154</v>
      </c>
      <c r="O5" s="23">
        <v>273</v>
      </c>
      <c r="P5" s="253">
        <v>444</v>
      </c>
      <c r="Q5" s="253">
        <v>247</v>
      </c>
      <c r="R5" s="23">
        <v>678</v>
      </c>
      <c r="S5" s="257">
        <v>30</v>
      </c>
      <c r="T5" s="22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21"/>
      <c r="AG5" s="24"/>
      <c r="AH5" s="23">
        <v>48</v>
      </c>
      <c r="AI5" s="23">
        <v>13</v>
      </c>
      <c r="AJ5" s="23">
        <v>162</v>
      </c>
      <c r="AK5" s="23">
        <v>9</v>
      </c>
      <c r="AL5" s="23">
        <v>6</v>
      </c>
      <c r="AM5" s="23">
        <v>13</v>
      </c>
      <c r="AN5" s="26"/>
      <c r="AO5" s="23">
        <v>15</v>
      </c>
      <c r="AP5" s="23">
        <v>10</v>
      </c>
      <c r="AQ5" s="230"/>
      <c r="AR5" s="237"/>
      <c r="AS5" s="25"/>
      <c r="AT5" s="25"/>
      <c r="AU5" s="25"/>
      <c r="AV5" s="25"/>
      <c r="AW5" s="25"/>
      <c r="AX5" s="25"/>
      <c r="AY5" s="25"/>
      <c r="AZ5" s="230"/>
      <c r="BA5" s="240" t="s">
        <v>55</v>
      </c>
      <c r="BB5" s="251" t="s">
        <v>167</v>
      </c>
    </row>
    <row r="6" spans="1:54" ht="15" customHeight="1">
      <c r="A6" s="3">
        <v>2</v>
      </c>
      <c r="B6" s="210" t="s">
        <v>138</v>
      </c>
      <c r="C6" s="5">
        <v>43348</v>
      </c>
      <c r="D6" s="112">
        <v>43348</v>
      </c>
      <c r="E6" s="6">
        <v>43350</v>
      </c>
      <c r="F6" s="21">
        <f t="shared" ref="F6:F64" si="0">SUM(I6:AZ6)</f>
        <v>2208</v>
      </c>
      <c r="G6" s="22">
        <f t="shared" ref="G6:G64" si="1">SUM(I6:AE6)</f>
        <v>2208</v>
      </c>
      <c r="H6" s="22">
        <f t="shared" ref="H6:H64" si="2">SUM(AF6:AZ6)</f>
        <v>0</v>
      </c>
      <c r="I6" s="221"/>
      <c r="J6" s="24"/>
      <c r="K6" s="24"/>
      <c r="L6" s="24"/>
      <c r="M6" s="24"/>
      <c r="N6" s="205">
        <v>8</v>
      </c>
      <c r="O6" s="24"/>
      <c r="P6" s="24"/>
      <c r="Q6" s="24"/>
      <c r="R6" s="205">
        <v>15</v>
      </c>
      <c r="S6" s="230"/>
      <c r="T6" s="222">
        <v>22</v>
      </c>
      <c r="U6" s="23">
        <v>282</v>
      </c>
      <c r="V6" s="23">
        <v>1356</v>
      </c>
      <c r="W6" s="23">
        <v>337</v>
      </c>
      <c r="X6" s="23">
        <v>5</v>
      </c>
      <c r="Y6" s="23">
        <v>29</v>
      </c>
      <c r="Z6" s="23">
        <v>34</v>
      </c>
      <c r="AA6" s="23">
        <v>41</v>
      </c>
      <c r="AB6" s="23">
        <v>15</v>
      </c>
      <c r="AC6" s="23">
        <v>45</v>
      </c>
      <c r="AD6" s="23">
        <v>18</v>
      </c>
      <c r="AE6" s="223">
        <v>1</v>
      </c>
      <c r="AF6" s="221"/>
      <c r="AG6" s="24"/>
      <c r="AH6" s="24"/>
      <c r="AI6" s="24"/>
      <c r="AJ6" s="24"/>
      <c r="AK6" s="25"/>
      <c r="AL6" s="25"/>
      <c r="AM6" s="25"/>
      <c r="AN6" s="26"/>
      <c r="AO6" s="25"/>
      <c r="AP6" s="24"/>
      <c r="AQ6" s="230"/>
      <c r="AR6" s="237"/>
      <c r="AS6" s="25"/>
      <c r="AT6" s="25"/>
      <c r="AU6" s="25"/>
      <c r="AV6" s="25"/>
      <c r="AW6" s="25"/>
      <c r="AX6" s="25"/>
      <c r="AY6" s="25"/>
      <c r="AZ6" s="230"/>
      <c r="BA6" s="241" t="s">
        <v>154</v>
      </c>
      <c r="BB6" s="203" t="s">
        <v>155</v>
      </c>
    </row>
    <row r="7" spans="1:54" ht="15" customHeight="1">
      <c r="A7" s="3">
        <v>3</v>
      </c>
      <c r="B7" s="210" t="s">
        <v>142</v>
      </c>
      <c r="C7" s="5">
        <v>43348</v>
      </c>
      <c r="D7" s="112">
        <v>43348</v>
      </c>
      <c r="E7" s="6">
        <v>43350</v>
      </c>
      <c r="F7" s="21">
        <f t="shared" si="0"/>
        <v>1635</v>
      </c>
      <c r="G7" s="22">
        <f t="shared" si="1"/>
        <v>1635</v>
      </c>
      <c r="H7" s="22">
        <f t="shared" si="2"/>
        <v>0</v>
      </c>
      <c r="I7" s="222">
        <v>1635</v>
      </c>
      <c r="J7" s="24"/>
      <c r="K7" s="24"/>
      <c r="L7" s="24"/>
      <c r="M7" s="24"/>
      <c r="N7" s="24"/>
      <c r="O7" s="24"/>
      <c r="P7" s="24"/>
      <c r="Q7" s="24"/>
      <c r="R7" s="24"/>
      <c r="S7" s="230"/>
      <c r="T7" s="221"/>
      <c r="U7" s="24"/>
      <c r="V7" s="24"/>
      <c r="W7" s="24"/>
      <c r="X7" s="24"/>
      <c r="Y7" s="24"/>
      <c r="Z7" s="24"/>
      <c r="AA7" s="24"/>
      <c r="AB7" s="24"/>
      <c r="AC7" s="26"/>
      <c r="AD7" s="26"/>
      <c r="AE7" s="224"/>
      <c r="AF7" s="221"/>
      <c r="AG7" s="24"/>
      <c r="AH7" s="24"/>
      <c r="AI7" s="24"/>
      <c r="AJ7" s="24"/>
      <c r="AK7" s="25"/>
      <c r="AL7" s="25"/>
      <c r="AM7" s="25"/>
      <c r="AN7" s="26"/>
      <c r="AO7" s="25"/>
      <c r="AP7" s="24"/>
      <c r="AQ7" s="230"/>
      <c r="AR7" s="237"/>
      <c r="AS7" s="25"/>
      <c r="AT7" s="25"/>
      <c r="AU7" s="25"/>
      <c r="AV7" s="25"/>
      <c r="AW7" s="25"/>
      <c r="AX7" s="25"/>
      <c r="AY7" s="25"/>
      <c r="AZ7" s="230"/>
      <c r="BA7" s="242" t="s">
        <v>51</v>
      </c>
      <c r="BB7" s="232" t="s">
        <v>164</v>
      </c>
    </row>
    <row r="8" spans="1:54" ht="15" customHeight="1">
      <c r="A8" s="3">
        <v>4</v>
      </c>
      <c r="B8" s="210" t="s">
        <v>139</v>
      </c>
      <c r="C8" s="5">
        <v>43348</v>
      </c>
      <c r="D8" s="112">
        <v>43348</v>
      </c>
      <c r="E8" s="6">
        <v>43350</v>
      </c>
      <c r="F8" s="21">
        <f t="shared" si="0"/>
        <v>1361</v>
      </c>
      <c r="G8" s="22">
        <f t="shared" si="1"/>
        <v>1361</v>
      </c>
      <c r="H8" s="22">
        <f t="shared" si="2"/>
        <v>0</v>
      </c>
      <c r="I8" s="221"/>
      <c r="J8" s="24"/>
      <c r="K8" s="24"/>
      <c r="L8" s="24"/>
      <c r="M8" s="24"/>
      <c r="N8" s="24"/>
      <c r="O8" s="24"/>
      <c r="P8" s="24"/>
      <c r="Q8" s="24"/>
      <c r="R8" s="24"/>
      <c r="S8" s="230"/>
      <c r="T8" s="225"/>
      <c r="U8" s="238">
        <v>246</v>
      </c>
      <c r="V8" s="205"/>
      <c r="W8" s="238">
        <v>1115</v>
      </c>
      <c r="X8" s="24"/>
      <c r="Y8" s="24"/>
      <c r="Z8" s="24"/>
      <c r="AA8" s="24"/>
      <c r="AB8" s="24"/>
      <c r="AC8" s="26"/>
      <c r="AD8" s="26"/>
      <c r="AE8" s="224"/>
      <c r="AF8" s="221"/>
      <c r="AG8" s="24"/>
      <c r="AH8" s="24"/>
      <c r="AI8" s="24"/>
      <c r="AJ8" s="24"/>
      <c r="AK8" s="25"/>
      <c r="AL8" s="25"/>
      <c r="AM8" s="25"/>
      <c r="AN8" s="26"/>
      <c r="AO8" s="25"/>
      <c r="AP8" s="24"/>
      <c r="AQ8" s="230"/>
      <c r="AR8" s="237"/>
      <c r="AS8" s="25"/>
      <c r="AT8" s="25"/>
      <c r="AU8" s="25"/>
      <c r="AV8" s="25"/>
      <c r="AW8" s="25"/>
      <c r="AX8" s="25"/>
      <c r="AY8" s="25"/>
      <c r="AZ8" s="230"/>
      <c r="BA8" s="241" t="s">
        <v>160</v>
      </c>
      <c r="BB8" s="140" t="s">
        <v>161</v>
      </c>
    </row>
    <row r="9" spans="1:54" ht="15" customHeight="1">
      <c r="A9" s="3">
        <v>5</v>
      </c>
      <c r="B9" s="210" t="s">
        <v>140</v>
      </c>
      <c r="C9" s="5">
        <v>43348</v>
      </c>
      <c r="D9" s="112">
        <v>43348</v>
      </c>
      <c r="E9" s="6">
        <v>43350</v>
      </c>
      <c r="F9" s="21">
        <f t="shared" si="0"/>
        <v>630</v>
      </c>
      <c r="G9" s="22">
        <f t="shared" si="1"/>
        <v>630</v>
      </c>
      <c r="H9" s="22">
        <f t="shared" si="2"/>
        <v>0</v>
      </c>
      <c r="I9" s="221"/>
      <c r="J9" s="23">
        <v>630</v>
      </c>
      <c r="K9" s="24"/>
      <c r="L9" s="24"/>
      <c r="M9" s="24"/>
      <c r="N9" s="24"/>
      <c r="O9" s="24"/>
      <c r="P9" s="24"/>
      <c r="Q9" s="24"/>
      <c r="R9" s="24"/>
      <c r="S9" s="230"/>
      <c r="T9" s="221"/>
      <c r="U9" s="24"/>
      <c r="V9" s="24"/>
      <c r="W9" s="24"/>
      <c r="X9" s="24"/>
      <c r="Y9" s="24"/>
      <c r="Z9" s="24"/>
      <c r="AA9" s="24"/>
      <c r="AB9" s="24"/>
      <c r="AC9" s="26"/>
      <c r="AD9" s="26"/>
      <c r="AE9" s="224"/>
      <c r="AF9" s="221"/>
      <c r="AG9" s="24"/>
      <c r="AH9" s="24"/>
      <c r="AI9" s="24"/>
      <c r="AJ9" s="24"/>
      <c r="AK9" s="25"/>
      <c r="AL9" s="25"/>
      <c r="AM9" s="25"/>
      <c r="AN9" s="26"/>
      <c r="AO9" s="25"/>
      <c r="AP9" s="24"/>
      <c r="AQ9" s="230"/>
      <c r="AR9" s="237"/>
      <c r="AS9" s="25"/>
      <c r="AT9" s="25"/>
      <c r="AU9" s="25"/>
      <c r="AV9" s="25"/>
      <c r="AW9" s="25"/>
      <c r="AX9" s="25"/>
      <c r="AY9" s="25"/>
      <c r="AZ9" s="230"/>
      <c r="BA9" s="243" t="s">
        <v>84</v>
      </c>
      <c r="BB9" s="206" t="s">
        <v>162</v>
      </c>
    </row>
    <row r="10" spans="1:54" s="1" customFormat="1" ht="15" customHeight="1">
      <c r="A10" s="3">
        <v>6</v>
      </c>
      <c r="B10" s="210" t="s">
        <v>143</v>
      </c>
      <c r="C10" s="5">
        <v>43348</v>
      </c>
      <c r="D10" s="112">
        <v>43348</v>
      </c>
      <c r="E10" s="6">
        <v>43350</v>
      </c>
      <c r="F10" s="21">
        <f t="shared" si="0"/>
        <v>60</v>
      </c>
      <c r="G10" s="22">
        <f t="shared" si="1"/>
        <v>60</v>
      </c>
      <c r="H10" s="22">
        <f t="shared" si="2"/>
        <v>0</v>
      </c>
      <c r="I10" s="221"/>
      <c r="J10" s="24"/>
      <c r="K10" s="24"/>
      <c r="L10" s="24"/>
      <c r="M10" s="24"/>
      <c r="N10" s="24"/>
      <c r="O10" s="24"/>
      <c r="P10" s="24"/>
      <c r="Q10" s="24"/>
      <c r="R10" s="24"/>
      <c r="S10" s="230"/>
      <c r="T10" s="225">
        <v>2</v>
      </c>
      <c r="U10" s="23">
        <v>13</v>
      </c>
      <c r="V10" s="205">
        <v>29</v>
      </c>
      <c r="W10" s="23">
        <v>16</v>
      </c>
      <c r="X10" s="24"/>
      <c r="Y10" s="24"/>
      <c r="Z10" s="24"/>
      <c r="AA10" s="24"/>
      <c r="AB10" s="24"/>
      <c r="AC10" s="26"/>
      <c r="AD10" s="26"/>
      <c r="AE10" s="224"/>
      <c r="AF10" s="221"/>
      <c r="AG10" s="24"/>
      <c r="AH10" s="24"/>
      <c r="AI10" s="24"/>
      <c r="AJ10" s="24"/>
      <c r="AK10" s="25"/>
      <c r="AL10" s="25"/>
      <c r="AM10" s="25"/>
      <c r="AN10" s="26"/>
      <c r="AO10" s="25"/>
      <c r="AP10" s="24"/>
      <c r="AQ10" s="230"/>
      <c r="AR10" s="237"/>
      <c r="AS10" s="25"/>
      <c r="AT10" s="25"/>
      <c r="AU10" s="25"/>
      <c r="AV10" s="25"/>
      <c r="AW10" s="25"/>
      <c r="AX10" s="25"/>
      <c r="AY10" s="25"/>
      <c r="AZ10" s="230"/>
      <c r="BA10" s="241" t="s">
        <v>54</v>
      </c>
      <c r="BB10" s="207" t="s">
        <v>168</v>
      </c>
    </row>
    <row r="11" spans="1:54" ht="15" customHeight="1">
      <c r="A11" s="3">
        <v>7</v>
      </c>
      <c r="B11" s="210" t="s">
        <v>141</v>
      </c>
      <c r="C11" s="5">
        <v>43348</v>
      </c>
      <c r="D11" s="112">
        <v>43348</v>
      </c>
      <c r="E11" s="6">
        <v>43350</v>
      </c>
      <c r="F11" s="21">
        <f t="shared" si="0"/>
        <v>6</v>
      </c>
      <c r="G11" s="22">
        <f t="shared" si="1"/>
        <v>6</v>
      </c>
      <c r="H11" s="22">
        <f t="shared" si="2"/>
        <v>0</v>
      </c>
      <c r="I11" s="221"/>
      <c r="J11" s="23">
        <v>6</v>
      </c>
      <c r="K11" s="24"/>
      <c r="L11" s="24"/>
      <c r="M11" s="24"/>
      <c r="N11" s="24"/>
      <c r="O11" s="24"/>
      <c r="P11" s="24"/>
      <c r="Q11" s="24"/>
      <c r="R11" s="24"/>
      <c r="S11" s="230"/>
      <c r="T11" s="221"/>
      <c r="U11" s="24"/>
      <c r="V11" s="24"/>
      <c r="W11" s="24"/>
      <c r="X11" s="24"/>
      <c r="Y11" s="24"/>
      <c r="Z11" s="24"/>
      <c r="AA11" s="24"/>
      <c r="AB11" s="24"/>
      <c r="AC11" s="26"/>
      <c r="AD11" s="26"/>
      <c r="AE11" s="224"/>
      <c r="AF11" s="221"/>
      <c r="AG11" s="24"/>
      <c r="AH11" s="24"/>
      <c r="AI11" s="24"/>
      <c r="AJ11" s="24"/>
      <c r="AK11" s="25"/>
      <c r="AL11" s="25"/>
      <c r="AM11" s="25"/>
      <c r="AN11" s="26"/>
      <c r="AO11" s="25"/>
      <c r="AP11" s="24"/>
      <c r="AQ11" s="230"/>
      <c r="AR11" s="237"/>
      <c r="AS11" s="25"/>
      <c r="AT11" s="25"/>
      <c r="AU11" s="25"/>
      <c r="AV11" s="25"/>
      <c r="AW11" s="25"/>
      <c r="AX11" s="25"/>
      <c r="AY11" s="25"/>
      <c r="AZ11" s="230"/>
      <c r="BA11" s="245" t="s">
        <v>230</v>
      </c>
      <c r="BB11" s="232" t="s">
        <v>163</v>
      </c>
    </row>
    <row r="12" spans="1:54" ht="15" customHeight="1">
      <c r="A12" s="3">
        <v>8</v>
      </c>
      <c r="B12" s="210" t="s">
        <v>208</v>
      </c>
      <c r="C12" s="5">
        <v>43350</v>
      </c>
      <c r="D12" s="112">
        <v>43353</v>
      </c>
      <c r="E12" s="6">
        <v>43353</v>
      </c>
      <c r="F12" s="21">
        <f t="shared" si="0"/>
        <v>3</v>
      </c>
      <c r="G12" s="22">
        <f t="shared" si="1"/>
        <v>3</v>
      </c>
      <c r="H12" s="22">
        <f t="shared" si="2"/>
        <v>0</v>
      </c>
      <c r="I12" s="221"/>
      <c r="J12" s="23"/>
      <c r="K12" s="24"/>
      <c r="L12" s="24"/>
      <c r="M12" s="24"/>
      <c r="N12" s="24"/>
      <c r="O12" s="24"/>
      <c r="P12" s="24"/>
      <c r="Q12" s="24"/>
      <c r="R12" s="253">
        <v>3</v>
      </c>
      <c r="S12" s="230"/>
      <c r="T12" s="221"/>
      <c r="U12" s="24"/>
      <c r="V12" s="24"/>
      <c r="W12" s="24"/>
      <c r="X12" s="24"/>
      <c r="Y12" s="24"/>
      <c r="Z12" s="24"/>
      <c r="AA12" s="24"/>
      <c r="AB12" s="24"/>
      <c r="AC12" s="26"/>
      <c r="AD12" s="26"/>
      <c r="AE12" s="224"/>
      <c r="AF12" s="221"/>
      <c r="AG12" s="24"/>
      <c r="AH12" s="24"/>
      <c r="AI12" s="24"/>
      <c r="AJ12" s="24"/>
      <c r="AK12" s="25"/>
      <c r="AL12" s="25"/>
      <c r="AM12" s="25"/>
      <c r="AN12" s="26"/>
      <c r="AO12" s="25"/>
      <c r="AP12" s="24"/>
      <c r="AQ12" s="230"/>
      <c r="AR12" s="237"/>
      <c r="AS12" s="25"/>
      <c r="AT12" s="25"/>
      <c r="AU12" s="25"/>
      <c r="AV12" s="25"/>
      <c r="AW12" s="25"/>
      <c r="AX12" s="25"/>
      <c r="AY12" s="25"/>
      <c r="AZ12" s="230"/>
      <c r="BA12" s="240" t="s">
        <v>55</v>
      </c>
      <c r="BB12" s="252" t="s">
        <v>237</v>
      </c>
    </row>
    <row r="13" spans="1:54" ht="15" customHeight="1">
      <c r="A13" s="3">
        <v>9</v>
      </c>
      <c r="B13" s="210" t="s">
        <v>145</v>
      </c>
      <c r="C13" s="5">
        <v>43364</v>
      </c>
      <c r="D13" s="6">
        <v>43367</v>
      </c>
      <c r="E13" s="6">
        <v>43368</v>
      </c>
      <c r="F13" s="21">
        <f t="shared" si="0"/>
        <v>26</v>
      </c>
      <c r="G13" s="22">
        <f t="shared" si="1"/>
        <v>26</v>
      </c>
      <c r="H13" s="22">
        <f t="shared" si="2"/>
        <v>0</v>
      </c>
      <c r="I13" s="221"/>
      <c r="J13" s="24"/>
      <c r="K13" s="24"/>
      <c r="L13" s="24"/>
      <c r="M13" s="24"/>
      <c r="N13" s="24"/>
      <c r="O13" s="24"/>
      <c r="P13" s="24"/>
      <c r="Q13" s="24"/>
      <c r="R13" s="24"/>
      <c r="S13" s="230"/>
      <c r="T13" s="221"/>
      <c r="U13" s="253">
        <v>3</v>
      </c>
      <c r="V13" s="253">
        <v>1</v>
      </c>
      <c r="W13" s="253">
        <v>15</v>
      </c>
      <c r="X13" s="24"/>
      <c r="Y13" s="24"/>
      <c r="Z13" s="253">
        <v>1</v>
      </c>
      <c r="AA13" s="253">
        <v>1</v>
      </c>
      <c r="AB13" s="253">
        <v>4</v>
      </c>
      <c r="AC13" s="256">
        <v>1</v>
      </c>
      <c r="AD13" s="26"/>
      <c r="AE13" s="224"/>
      <c r="AF13" s="221"/>
      <c r="AG13" s="24"/>
      <c r="AH13" s="24"/>
      <c r="AI13" s="24"/>
      <c r="AJ13" s="24"/>
      <c r="AK13" s="25"/>
      <c r="AL13" s="25"/>
      <c r="AM13" s="25"/>
      <c r="AN13" s="26"/>
      <c r="AO13" s="25"/>
      <c r="AP13" s="24"/>
      <c r="AQ13" s="230"/>
      <c r="AR13" s="237"/>
      <c r="AS13" s="25"/>
      <c r="AT13" s="25"/>
      <c r="AU13" s="25"/>
      <c r="AV13" s="25"/>
      <c r="AW13" s="25"/>
      <c r="AX13" s="25"/>
      <c r="AY13" s="25"/>
      <c r="AZ13" s="230"/>
      <c r="BA13" s="241" t="s">
        <v>154</v>
      </c>
      <c r="BB13" s="252" t="s">
        <v>240</v>
      </c>
    </row>
    <row r="14" spans="1:54" ht="15" customHeight="1">
      <c r="A14" s="3">
        <v>10</v>
      </c>
      <c r="B14" s="210" t="s">
        <v>146</v>
      </c>
      <c r="C14" s="5">
        <v>43364</v>
      </c>
      <c r="D14" s="6">
        <v>43367</v>
      </c>
      <c r="E14" s="6">
        <v>43368</v>
      </c>
      <c r="F14" s="21">
        <f t="shared" si="0"/>
        <v>13</v>
      </c>
      <c r="G14" s="22">
        <f t="shared" si="1"/>
        <v>13</v>
      </c>
      <c r="H14" s="22">
        <f t="shared" si="2"/>
        <v>0</v>
      </c>
      <c r="I14" s="221"/>
      <c r="J14" s="24"/>
      <c r="K14" s="24"/>
      <c r="L14" s="24"/>
      <c r="M14" s="24"/>
      <c r="N14" s="24"/>
      <c r="O14" s="24"/>
      <c r="P14" s="24"/>
      <c r="Q14" s="24"/>
      <c r="R14" s="24"/>
      <c r="S14" s="230"/>
      <c r="T14" s="221"/>
      <c r="U14" s="253">
        <v>4</v>
      </c>
      <c r="V14" s="24"/>
      <c r="W14" s="253">
        <v>9</v>
      </c>
      <c r="X14" s="24"/>
      <c r="Y14" s="24"/>
      <c r="Z14" s="24"/>
      <c r="AA14" s="24"/>
      <c r="AB14" s="24"/>
      <c r="AC14" s="26"/>
      <c r="AD14" s="26"/>
      <c r="AE14" s="224"/>
      <c r="AF14" s="221"/>
      <c r="AG14" s="24"/>
      <c r="AH14" s="24"/>
      <c r="AI14" s="24"/>
      <c r="AJ14" s="24"/>
      <c r="AK14" s="25"/>
      <c r="AL14" s="25"/>
      <c r="AM14" s="25"/>
      <c r="AN14" s="26"/>
      <c r="AO14" s="25"/>
      <c r="AP14" s="24"/>
      <c r="AQ14" s="230"/>
      <c r="AR14" s="237"/>
      <c r="AS14" s="25"/>
      <c r="AT14" s="25"/>
      <c r="AU14" s="25"/>
      <c r="AV14" s="25"/>
      <c r="AW14" s="25"/>
      <c r="AX14" s="25"/>
      <c r="AY14" s="25"/>
      <c r="AZ14" s="230"/>
      <c r="BA14" s="241" t="s">
        <v>160</v>
      </c>
      <c r="BB14" s="252" t="s">
        <v>239</v>
      </c>
    </row>
    <row r="15" spans="1:54" ht="15" customHeight="1">
      <c r="A15" s="3">
        <v>11</v>
      </c>
      <c r="B15" s="210" t="s">
        <v>195</v>
      </c>
      <c r="C15" s="5">
        <v>43364</v>
      </c>
      <c r="D15" s="6">
        <v>43367</v>
      </c>
      <c r="E15" s="6">
        <v>43368</v>
      </c>
      <c r="F15" s="21">
        <f t="shared" si="0"/>
        <v>1</v>
      </c>
      <c r="G15" s="22">
        <f t="shared" si="1"/>
        <v>1</v>
      </c>
      <c r="H15" s="22">
        <f t="shared" si="2"/>
        <v>0</v>
      </c>
      <c r="I15" s="221"/>
      <c r="J15" s="24"/>
      <c r="K15" s="24"/>
      <c r="L15" s="24"/>
      <c r="M15" s="24"/>
      <c r="N15" s="24"/>
      <c r="O15" s="24"/>
      <c r="P15" s="24"/>
      <c r="Q15" s="24"/>
      <c r="R15" s="24"/>
      <c r="S15" s="230"/>
      <c r="T15" s="221"/>
      <c r="U15" s="24"/>
      <c r="V15" s="24"/>
      <c r="W15" s="253">
        <v>1</v>
      </c>
      <c r="X15" s="24"/>
      <c r="Y15" s="24"/>
      <c r="Z15" s="24"/>
      <c r="AA15" s="24"/>
      <c r="AB15" s="24"/>
      <c r="AC15" s="26"/>
      <c r="AD15" s="26"/>
      <c r="AE15" s="224"/>
      <c r="AF15" s="221"/>
      <c r="AG15" s="24"/>
      <c r="AH15" s="24"/>
      <c r="AI15" s="24"/>
      <c r="AJ15" s="24"/>
      <c r="AK15" s="25"/>
      <c r="AL15" s="25"/>
      <c r="AM15" s="25"/>
      <c r="AN15" s="26"/>
      <c r="AO15" s="25"/>
      <c r="AP15" s="24"/>
      <c r="AQ15" s="230"/>
      <c r="AR15" s="237"/>
      <c r="AS15" s="25"/>
      <c r="AT15" s="25"/>
      <c r="AU15" s="25"/>
      <c r="AV15" s="25"/>
      <c r="AW15" s="25"/>
      <c r="AX15" s="25"/>
      <c r="AY15" s="25"/>
      <c r="AZ15" s="230"/>
      <c r="BA15" s="241" t="s">
        <v>54</v>
      </c>
      <c r="BB15" s="252" t="s">
        <v>238</v>
      </c>
    </row>
    <row r="16" spans="1:54" ht="15" customHeight="1">
      <c r="A16" s="3">
        <v>12</v>
      </c>
      <c r="B16" s="210" t="s">
        <v>150</v>
      </c>
      <c r="C16" s="5">
        <v>43377</v>
      </c>
      <c r="D16" s="6">
        <v>43377</v>
      </c>
      <c r="E16" s="6">
        <v>43378</v>
      </c>
      <c r="F16" s="21">
        <f t="shared" si="0"/>
        <v>194</v>
      </c>
      <c r="G16" s="22">
        <f t="shared" si="1"/>
        <v>96</v>
      </c>
      <c r="H16" s="22">
        <f t="shared" si="2"/>
        <v>98</v>
      </c>
      <c r="I16" s="254">
        <v>55</v>
      </c>
      <c r="J16" s="253">
        <v>41</v>
      </c>
      <c r="K16" s="24"/>
      <c r="L16" s="24"/>
      <c r="M16" s="24"/>
      <c r="N16" s="24"/>
      <c r="O16" s="24"/>
      <c r="P16" s="24"/>
      <c r="Q16" s="24"/>
      <c r="R16" s="24"/>
      <c r="S16" s="230"/>
      <c r="T16" s="221"/>
      <c r="U16" s="24"/>
      <c r="V16" s="24"/>
      <c r="W16" s="24"/>
      <c r="X16" s="24"/>
      <c r="Y16" s="24"/>
      <c r="Z16" s="24"/>
      <c r="AA16" s="24"/>
      <c r="AB16" s="24"/>
      <c r="AC16" s="26"/>
      <c r="AD16" s="26"/>
      <c r="AE16" s="224"/>
      <c r="AF16" s="221"/>
      <c r="AG16" s="253">
        <v>21</v>
      </c>
      <c r="AH16" s="24"/>
      <c r="AI16" s="253">
        <v>28</v>
      </c>
      <c r="AJ16" s="24"/>
      <c r="AK16" s="255">
        <v>2</v>
      </c>
      <c r="AL16" s="255">
        <v>22</v>
      </c>
      <c r="AM16" s="255">
        <v>7</v>
      </c>
      <c r="AN16" s="26"/>
      <c r="AO16" s="255">
        <v>17</v>
      </c>
      <c r="AP16" s="253">
        <v>1</v>
      </c>
      <c r="AQ16" s="230"/>
      <c r="AR16" s="237"/>
      <c r="AS16" s="25"/>
      <c r="AT16" s="25"/>
      <c r="AU16" s="25"/>
      <c r="AV16" s="25"/>
      <c r="AW16" s="25"/>
      <c r="AX16" s="25"/>
      <c r="AY16" s="25"/>
      <c r="AZ16" s="230"/>
      <c r="BA16" s="245" t="s">
        <v>229</v>
      </c>
      <c r="BB16" s="252" t="s">
        <v>251</v>
      </c>
    </row>
    <row r="17" spans="1:54" ht="15" customHeight="1">
      <c r="A17" s="3">
        <v>13</v>
      </c>
      <c r="B17" s="210" t="s">
        <v>148</v>
      </c>
      <c r="C17" s="5">
        <v>43377</v>
      </c>
      <c r="D17" s="6">
        <v>43377</v>
      </c>
      <c r="E17" s="6">
        <v>43378</v>
      </c>
      <c r="F17" s="21">
        <f t="shared" si="0"/>
        <v>8</v>
      </c>
      <c r="G17" s="22">
        <f t="shared" si="1"/>
        <v>8</v>
      </c>
      <c r="H17" s="22">
        <f t="shared" si="2"/>
        <v>0</v>
      </c>
      <c r="I17" s="221"/>
      <c r="J17" s="253">
        <v>8</v>
      </c>
      <c r="K17" s="24"/>
      <c r="L17" s="24"/>
      <c r="M17" s="24"/>
      <c r="N17" s="24"/>
      <c r="O17" s="24"/>
      <c r="P17" s="24"/>
      <c r="Q17" s="24"/>
      <c r="R17" s="24"/>
      <c r="S17" s="230"/>
      <c r="T17" s="221"/>
      <c r="U17" s="24"/>
      <c r="V17" s="24"/>
      <c r="W17" s="24"/>
      <c r="X17" s="24"/>
      <c r="Y17" s="24"/>
      <c r="Z17" s="24"/>
      <c r="AA17" s="24"/>
      <c r="AB17" s="24"/>
      <c r="AC17" s="26"/>
      <c r="AD17" s="26"/>
      <c r="AE17" s="224"/>
      <c r="AF17" s="221"/>
      <c r="AG17" s="24"/>
      <c r="AH17" s="24"/>
      <c r="AI17" s="24"/>
      <c r="AJ17" s="24"/>
      <c r="AK17" s="25"/>
      <c r="AL17" s="25"/>
      <c r="AM17" s="25"/>
      <c r="AN17" s="26"/>
      <c r="AO17" s="25"/>
      <c r="AP17" s="24"/>
      <c r="AQ17" s="230"/>
      <c r="AR17" s="237"/>
      <c r="AS17" s="25"/>
      <c r="AT17" s="25"/>
      <c r="AU17" s="25"/>
      <c r="AV17" s="25"/>
      <c r="AW17" s="25"/>
      <c r="AX17" s="25"/>
      <c r="AY17" s="25"/>
      <c r="AZ17" s="230"/>
      <c r="BA17" s="245" t="s">
        <v>230</v>
      </c>
      <c r="BB17" s="252" t="s">
        <v>256</v>
      </c>
    </row>
    <row r="18" spans="1:54" ht="15" customHeight="1">
      <c r="A18" s="3">
        <v>14</v>
      </c>
      <c r="B18" s="210" t="s">
        <v>149</v>
      </c>
      <c r="C18" s="5">
        <v>43377</v>
      </c>
      <c r="D18" s="6">
        <v>43377</v>
      </c>
      <c r="E18" s="6">
        <v>43378</v>
      </c>
      <c r="F18" s="21">
        <f t="shared" si="0"/>
        <v>183</v>
      </c>
      <c r="G18" s="22">
        <f t="shared" si="1"/>
        <v>183</v>
      </c>
      <c r="H18" s="22">
        <f t="shared" si="2"/>
        <v>0</v>
      </c>
      <c r="I18" s="254">
        <v>183</v>
      </c>
      <c r="J18" s="24"/>
      <c r="K18" s="24"/>
      <c r="L18" s="24"/>
      <c r="M18" s="24"/>
      <c r="N18" s="24"/>
      <c r="O18" s="24"/>
      <c r="P18" s="24"/>
      <c r="Q18" s="24"/>
      <c r="R18" s="24"/>
      <c r="S18" s="230"/>
      <c r="T18" s="221"/>
      <c r="U18" s="24"/>
      <c r="V18" s="24"/>
      <c r="W18" s="24"/>
      <c r="X18" s="24"/>
      <c r="Y18" s="24"/>
      <c r="Z18" s="24"/>
      <c r="AA18" s="24"/>
      <c r="AB18" s="24"/>
      <c r="AC18" s="26"/>
      <c r="AD18" s="26"/>
      <c r="AE18" s="224"/>
      <c r="AF18" s="221"/>
      <c r="AG18" s="24"/>
      <c r="AH18" s="24"/>
      <c r="AI18" s="24"/>
      <c r="AJ18" s="24"/>
      <c r="AK18" s="25"/>
      <c r="AL18" s="25"/>
      <c r="AM18" s="25"/>
      <c r="AN18" s="26"/>
      <c r="AO18" s="25"/>
      <c r="AP18" s="24"/>
      <c r="AQ18" s="230"/>
      <c r="AR18" s="237"/>
      <c r="AS18" s="25"/>
      <c r="AT18" s="25"/>
      <c r="AU18" s="25"/>
      <c r="AV18" s="25"/>
      <c r="AW18" s="25"/>
      <c r="AX18" s="25"/>
      <c r="AY18" s="25"/>
      <c r="AZ18" s="230"/>
      <c r="BA18" s="244" t="s">
        <v>51</v>
      </c>
      <c r="BB18" s="252" t="s">
        <v>257</v>
      </c>
    </row>
    <row r="19" spans="1:54" ht="15" customHeight="1">
      <c r="A19" s="3">
        <v>15</v>
      </c>
      <c r="B19" s="210" t="s">
        <v>169</v>
      </c>
      <c r="C19" s="5">
        <v>43377</v>
      </c>
      <c r="D19" s="6">
        <v>43377</v>
      </c>
      <c r="E19" s="6">
        <v>43378</v>
      </c>
      <c r="F19" s="21">
        <f t="shared" si="0"/>
        <v>847</v>
      </c>
      <c r="G19" s="22">
        <f t="shared" si="1"/>
        <v>497</v>
      </c>
      <c r="H19" s="22">
        <f t="shared" si="2"/>
        <v>350</v>
      </c>
      <c r="I19" s="221"/>
      <c r="J19" s="253">
        <v>356</v>
      </c>
      <c r="K19" s="253">
        <v>4</v>
      </c>
      <c r="L19" s="253">
        <v>37</v>
      </c>
      <c r="M19" s="253">
        <v>1</v>
      </c>
      <c r="N19" s="24"/>
      <c r="O19" s="253">
        <v>48</v>
      </c>
      <c r="P19" s="24"/>
      <c r="Q19" s="253">
        <v>51</v>
      </c>
      <c r="R19" s="24"/>
      <c r="S19" s="230"/>
      <c r="T19" s="221"/>
      <c r="U19" s="24"/>
      <c r="V19" s="24"/>
      <c r="W19" s="24"/>
      <c r="X19" s="24"/>
      <c r="Y19" s="24"/>
      <c r="Z19" s="24"/>
      <c r="AA19" s="24"/>
      <c r="AB19" s="24"/>
      <c r="AC19" s="26"/>
      <c r="AD19" s="26"/>
      <c r="AE19" s="224"/>
      <c r="AF19" s="221"/>
      <c r="AG19" s="24"/>
      <c r="AH19" s="253">
        <v>14</v>
      </c>
      <c r="AI19" s="253">
        <v>13</v>
      </c>
      <c r="AJ19" s="253">
        <v>21</v>
      </c>
      <c r="AK19" s="255">
        <v>136</v>
      </c>
      <c r="AL19" s="255">
        <v>12</v>
      </c>
      <c r="AM19" s="255">
        <v>59</v>
      </c>
      <c r="AN19" s="26"/>
      <c r="AO19" s="255">
        <v>8</v>
      </c>
      <c r="AP19" s="253">
        <v>83</v>
      </c>
      <c r="AQ19" s="257">
        <v>4</v>
      </c>
      <c r="AR19" s="237"/>
      <c r="AS19" s="25"/>
      <c r="AT19" s="25"/>
      <c r="AU19" s="25"/>
      <c r="AV19" s="25"/>
      <c r="AW19" s="25"/>
      <c r="AX19" s="25"/>
      <c r="AY19" s="25"/>
      <c r="AZ19" s="230"/>
      <c r="BA19" s="240" t="s">
        <v>55</v>
      </c>
      <c r="BB19" s="252" t="s">
        <v>255</v>
      </c>
    </row>
    <row r="20" spans="1:54" ht="15" customHeight="1">
      <c r="A20" s="3">
        <v>16</v>
      </c>
      <c r="B20" s="210" t="s">
        <v>147</v>
      </c>
      <c r="C20" s="5">
        <v>43377</v>
      </c>
      <c r="D20" s="6">
        <v>43377</v>
      </c>
      <c r="E20" s="6">
        <v>43378</v>
      </c>
      <c r="F20" s="21">
        <f t="shared" si="0"/>
        <v>7</v>
      </c>
      <c r="G20" s="22">
        <f t="shared" si="1"/>
        <v>7</v>
      </c>
      <c r="H20" s="22">
        <f t="shared" si="2"/>
        <v>0</v>
      </c>
      <c r="I20" s="221"/>
      <c r="J20" s="253">
        <v>7</v>
      </c>
      <c r="K20" s="24"/>
      <c r="L20" s="24"/>
      <c r="M20" s="24"/>
      <c r="N20" s="24"/>
      <c r="O20" s="24"/>
      <c r="P20" s="24"/>
      <c r="Q20" s="24"/>
      <c r="R20" s="24"/>
      <c r="S20" s="230"/>
      <c r="T20" s="221"/>
      <c r="U20" s="24"/>
      <c r="V20" s="24"/>
      <c r="W20" s="24"/>
      <c r="X20" s="24"/>
      <c r="Y20" s="24"/>
      <c r="Z20" s="24"/>
      <c r="AA20" s="24"/>
      <c r="AB20" s="24"/>
      <c r="AC20" s="26"/>
      <c r="AD20" s="26"/>
      <c r="AE20" s="224"/>
      <c r="AF20" s="221"/>
      <c r="AG20" s="24"/>
      <c r="AH20" s="24"/>
      <c r="AI20" s="24"/>
      <c r="AJ20" s="24"/>
      <c r="AK20" s="25"/>
      <c r="AL20" s="25"/>
      <c r="AM20" s="25"/>
      <c r="AN20" s="26"/>
      <c r="AO20" s="25"/>
      <c r="AP20" s="24"/>
      <c r="AQ20" s="230"/>
      <c r="AR20" s="237"/>
      <c r="AS20" s="25"/>
      <c r="AT20" s="25"/>
      <c r="AU20" s="25"/>
      <c r="AV20" s="25"/>
      <c r="AW20" s="25"/>
      <c r="AX20" s="25"/>
      <c r="AY20" s="25"/>
      <c r="AZ20" s="230"/>
      <c r="BA20" s="243" t="s">
        <v>84</v>
      </c>
      <c r="BB20" s="260" t="s">
        <v>258</v>
      </c>
    </row>
    <row r="21" spans="1:54" ht="15" customHeight="1">
      <c r="A21" s="3">
        <v>17</v>
      </c>
      <c r="B21" s="210" t="s">
        <v>171</v>
      </c>
      <c r="C21" s="5">
        <v>43392</v>
      </c>
      <c r="D21" s="6">
        <v>43395</v>
      </c>
      <c r="E21" s="6">
        <v>43396</v>
      </c>
      <c r="F21" s="21">
        <f t="shared" si="0"/>
        <v>77</v>
      </c>
      <c r="G21" s="22">
        <f t="shared" si="1"/>
        <v>31</v>
      </c>
      <c r="H21" s="22">
        <f t="shared" si="2"/>
        <v>46</v>
      </c>
      <c r="I21" s="221"/>
      <c r="J21" s="253">
        <v>19</v>
      </c>
      <c r="K21" s="24"/>
      <c r="L21" s="253">
        <v>3</v>
      </c>
      <c r="M21" s="24"/>
      <c r="N21" s="24"/>
      <c r="O21" s="253">
        <v>4</v>
      </c>
      <c r="P21" s="24"/>
      <c r="Q21" s="253">
        <v>5</v>
      </c>
      <c r="R21" s="24"/>
      <c r="S21" s="230"/>
      <c r="T21" s="221"/>
      <c r="U21" s="24"/>
      <c r="V21" s="24"/>
      <c r="W21" s="24"/>
      <c r="X21" s="24"/>
      <c r="Y21" s="24"/>
      <c r="Z21" s="24"/>
      <c r="AA21" s="24"/>
      <c r="AB21" s="24"/>
      <c r="AC21" s="26"/>
      <c r="AD21" s="26"/>
      <c r="AE21" s="224"/>
      <c r="AF21" s="221"/>
      <c r="AG21" s="24"/>
      <c r="AH21" s="253">
        <v>3</v>
      </c>
      <c r="AI21" s="253">
        <v>2</v>
      </c>
      <c r="AJ21" s="253">
        <v>5</v>
      </c>
      <c r="AK21" s="255">
        <v>10</v>
      </c>
      <c r="AL21" s="255">
        <v>2</v>
      </c>
      <c r="AM21" s="255">
        <v>8</v>
      </c>
      <c r="AN21" s="26"/>
      <c r="AO21" s="255">
        <v>2</v>
      </c>
      <c r="AP21" s="253">
        <v>14</v>
      </c>
      <c r="AQ21" s="230"/>
      <c r="AR21" s="237"/>
      <c r="AS21" s="25"/>
      <c r="AT21" s="25"/>
      <c r="AU21" s="25"/>
      <c r="AV21" s="25"/>
      <c r="AW21" s="25"/>
      <c r="AX21" s="25"/>
      <c r="AY21" s="25"/>
      <c r="AZ21" s="230"/>
      <c r="BA21" s="240" t="s">
        <v>55</v>
      </c>
      <c r="BB21" s="252" t="s">
        <v>259</v>
      </c>
    </row>
    <row r="22" spans="1:54" ht="15" customHeight="1">
      <c r="A22" s="3">
        <v>18</v>
      </c>
      <c r="B22" s="210" t="s">
        <v>170</v>
      </c>
      <c r="C22" s="5">
        <v>43392</v>
      </c>
      <c r="D22" s="6">
        <v>43395</v>
      </c>
      <c r="E22" s="6">
        <v>43396</v>
      </c>
      <c r="F22" s="21">
        <f t="shared" si="0"/>
        <v>29</v>
      </c>
      <c r="G22" s="22">
        <f t="shared" si="1"/>
        <v>29</v>
      </c>
      <c r="H22" s="22">
        <f t="shared" si="2"/>
        <v>0</v>
      </c>
      <c r="I22" s="254">
        <v>29</v>
      </c>
      <c r="J22" s="24"/>
      <c r="K22" s="24"/>
      <c r="L22" s="24"/>
      <c r="M22" s="24"/>
      <c r="N22" s="24"/>
      <c r="O22" s="24"/>
      <c r="P22" s="24"/>
      <c r="Q22" s="24"/>
      <c r="R22" s="24"/>
      <c r="S22" s="230"/>
      <c r="T22" s="221"/>
      <c r="U22" s="24"/>
      <c r="V22" s="24"/>
      <c r="W22" s="24"/>
      <c r="X22" s="24"/>
      <c r="Y22" s="24"/>
      <c r="Z22" s="24"/>
      <c r="AA22" s="24"/>
      <c r="AB22" s="24"/>
      <c r="AC22" s="26"/>
      <c r="AD22" s="26"/>
      <c r="AE22" s="224"/>
      <c r="AF22" s="221"/>
      <c r="AG22" s="24"/>
      <c r="AH22" s="24"/>
      <c r="AI22" s="24"/>
      <c r="AJ22" s="24"/>
      <c r="AK22" s="25"/>
      <c r="AL22" s="25"/>
      <c r="AM22" s="25"/>
      <c r="AN22" s="26"/>
      <c r="AO22" s="25"/>
      <c r="AP22" s="24"/>
      <c r="AQ22" s="230"/>
      <c r="AR22" s="237"/>
      <c r="AS22" s="25"/>
      <c r="AT22" s="25"/>
      <c r="AU22" s="25"/>
      <c r="AV22" s="25"/>
      <c r="AW22" s="25"/>
      <c r="AX22" s="25"/>
      <c r="AY22" s="25"/>
      <c r="AZ22" s="230"/>
      <c r="BA22" s="244" t="s">
        <v>51</v>
      </c>
      <c r="BB22" s="252" t="s">
        <v>260</v>
      </c>
    </row>
    <row r="23" spans="1:54" ht="15" customHeight="1">
      <c r="A23" s="3">
        <v>19</v>
      </c>
      <c r="B23" s="210" t="s">
        <v>191</v>
      </c>
      <c r="C23" s="5">
        <v>43392</v>
      </c>
      <c r="D23" s="6">
        <v>43395</v>
      </c>
      <c r="E23" s="6">
        <v>43396</v>
      </c>
      <c r="F23" s="21">
        <f t="shared" si="0"/>
        <v>17</v>
      </c>
      <c r="G23" s="22">
        <f t="shared" si="1"/>
        <v>10</v>
      </c>
      <c r="H23" s="22">
        <f t="shared" si="2"/>
        <v>7</v>
      </c>
      <c r="I23" s="254">
        <v>7</v>
      </c>
      <c r="J23" s="253">
        <v>3</v>
      </c>
      <c r="K23" s="24"/>
      <c r="L23" s="24"/>
      <c r="M23" s="24"/>
      <c r="N23" s="24"/>
      <c r="O23" s="24"/>
      <c r="P23" s="24"/>
      <c r="Q23" s="24"/>
      <c r="R23" s="24"/>
      <c r="S23" s="230"/>
      <c r="T23" s="221"/>
      <c r="U23" s="24"/>
      <c r="V23" s="24"/>
      <c r="W23" s="24"/>
      <c r="X23" s="24"/>
      <c r="Y23" s="24"/>
      <c r="Z23" s="24"/>
      <c r="AA23" s="24"/>
      <c r="AB23" s="24"/>
      <c r="AC23" s="26"/>
      <c r="AD23" s="26"/>
      <c r="AE23" s="224"/>
      <c r="AF23" s="221"/>
      <c r="AG23" s="24"/>
      <c r="AH23" s="24"/>
      <c r="AI23" s="253">
        <v>2</v>
      </c>
      <c r="AJ23" s="24"/>
      <c r="AK23" s="25"/>
      <c r="AL23" s="255">
        <v>3</v>
      </c>
      <c r="AM23" s="255">
        <v>1</v>
      </c>
      <c r="AN23" s="26"/>
      <c r="AO23" s="255">
        <v>1</v>
      </c>
      <c r="AP23" s="24"/>
      <c r="AQ23" s="230"/>
      <c r="AR23" s="237"/>
      <c r="AS23" s="25"/>
      <c r="AT23" s="25"/>
      <c r="AU23" s="25"/>
      <c r="AV23" s="25"/>
      <c r="AW23" s="25"/>
      <c r="AX23" s="25"/>
      <c r="AY23" s="25"/>
      <c r="AZ23" s="230"/>
      <c r="BA23" s="245" t="s">
        <v>229</v>
      </c>
      <c r="BB23" s="252" t="s">
        <v>252</v>
      </c>
    </row>
    <row r="24" spans="1:54" ht="15" customHeight="1">
      <c r="A24" s="3">
        <v>20</v>
      </c>
      <c r="B24" s="210" t="s">
        <v>196</v>
      </c>
      <c r="C24" s="5">
        <v>43409</v>
      </c>
      <c r="D24" s="6">
        <v>43412</v>
      </c>
      <c r="E24" s="6">
        <v>43413</v>
      </c>
      <c r="F24" s="21">
        <f t="shared" si="0"/>
        <v>12</v>
      </c>
      <c r="G24" s="22">
        <f t="shared" si="1"/>
        <v>12</v>
      </c>
      <c r="H24" s="22">
        <f t="shared" si="2"/>
        <v>0</v>
      </c>
      <c r="I24" s="221"/>
      <c r="J24" s="24"/>
      <c r="K24" s="24"/>
      <c r="L24" s="24"/>
      <c r="M24" s="24"/>
      <c r="N24" s="24"/>
      <c r="O24" s="24"/>
      <c r="P24" s="24"/>
      <c r="Q24" s="24"/>
      <c r="R24" s="24"/>
      <c r="S24" s="230"/>
      <c r="T24" s="254">
        <v>1</v>
      </c>
      <c r="U24" s="253">
        <v>5</v>
      </c>
      <c r="V24" s="253">
        <v>4</v>
      </c>
      <c r="W24" s="253">
        <v>2</v>
      </c>
      <c r="X24" s="24"/>
      <c r="Y24" s="24"/>
      <c r="Z24" s="24"/>
      <c r="AA24" s="24"/>
      <c r="AB24" s="24"/>
      <c r="AC24" s="26"/>
      <c r="AD24" s="26"/>
      <c r="AE24" s="224"/>
      <c r="AF24" s="221"/>
      <c r="AG24" s="24"/>
      <c r="AH24" s="24"/>
      <c r="AI24" s="24"/>
      <c r="AJ24" s="24"/>
      <c r="AK24" s="25"/>
      <c r="AL24" s="25"/>
      <c r="AM24" s="25"/>
      <c r="AN24" s="26"/>
      <c r="AO24" s="25"/>
      <c r="AP24" s="24"/>
      <c r="AQ24" s="230"/>
      <c r="AR24" s="237"/>
      <c r="AS24" s="25"/>
      <c r="AT24" s="25"/>
      <c r="AU24" s="25"/>
      <c r="AV24" s="25"/>
      <c r="AW24" s="25"/>
      <c r="AX24" s="25"/>
      <c r="AY24" s="25"/>
      <c r="AZ24" s="230"/>
      <c r="BA24" s="241" t="s">
        <v>54</v>
      </c>
      <c r="BB24" s="252" t="s">
        <v>241</v>
      </c>
    </row>
    <row r="25" spans="1:54" ht="15" customHeight="1">
      <c r="A25" s="3">
        <v>21</v>
      </c>
      <c r="B25" s="210" t="s">
        <v>197</v>
      </c>
      <c r="C25" s="5">
        <v>43409</v>
      </c>
      <c r="D25" s="6">
        <v>43412</v>
      </c>
      <c r="E25" s="6">
        <v>43413</v>
      </c>
      <c r="F25" s="21">
        <f t="shared" si="0"/>
        <v>370</v>
      </c>
      <c r="G25" s="22">
        <f t="shared" si="1"/>
        <v>370</v>
      </c>
      <c r="H25" s="22">
        <f t="shared" si="2"/>
        <v>0</v>
      </c>
      <c r="I25" s="221"/>
      <c r="J25" s="24"/>
      <c r="K25" s="24"/>
      <c r="L25" s="24"/>
      <c r="M25" s="24"/>
      <c r="N25" s="24"/>
      <c r="O25" s="24"/>
      <c r="P25" s="24"/>
      <c r="Q25" s="24"/>
      <c r="R25" s="24"/>
      <c r="S25" s="230"/>
      <c r="T25" s="221"/>
      <c r="U25" s="238">
        <v>70</v>
      </c>
      <c r="V25" s="24"/>
      <c r="W25" s="238">
        <v>275</v>
      </c>
      <c r="X25" s="253">
        <v>1</v>
      </c>
      <c r="Y25" s="253">
        <v>1</v>
      </c>
      <c r="Z25" s="253">
        <v>8</v>
      </c>
      <c r="AA25" s="253">
        <v>1</v>
      </c>
      <c r="AB25" s="253">
        <v>7</v>
      </c>
      <c r="AC25" s="256">
        <v>7</v>
      </c>
      <c r="AD25" s="26"/>
      <c r="AE25" s="224"/>
      <c r="AF25" s="221"/>
      <c r="AG25" s="24"/>
      <c r="AH25" s="24"/>
      <c r="AI25" s="24"/>
      <c r="AJ25" s="24"/>
      <c r="AK25" s="25"/>
      <c r="AL25" s="25"/>
      <c r="AM25" s="25"/>
      <c r="AN25" s="26"/>
      <c r="AO25" s="25"/>
      <c r="AP25" s="24"/>
      <c r="AQ25" s="230"/>
      <c r="AR25" s="237"/>
      <c r="AS25" s="25"/>
      <c r="AT25" s="25"/>
      <c r="AU25" s="25"/>
      <c r="AV25" s="25"/>
      <c r="AW25" s="25"/>
      <c r="AX25" s="25"/>
      <c r="AY25" s="25"/>
      <c r="AZ25" s="230"/>
      <c r="BA25" s="241" t="s">
        <v>154</v>
      </c>
      <c r="BB25" s="252" t="s">
        <v>242</v>
      </c>
    </row>
    <row r="26" spans="1:54" ht="15" customHeight="1">
      <c r="A26" s="3">
        <v>22</v>
      </c>
      <c r="B26" s="210" t="s">
        <v>198</v>
      </c>
      <c r="C26" s="5">
        <v>43409</v>
      </c>
      <c r="D26" s="6">
        <v>43412</v>
      </c>
      <c r="E26" s="6">
        <v>43413</v>
      </c>
      <c r="F26" s="21">
        <f t="shared" si="0"/>
        <v>2450</v>
      </c>
      <c r="G26" s="22">
        <f t="shared" si="1"/>
        <v>2450</v>
      </c>
      <c r="H26" s="22">
        <f t="shared" si="2"/>
        <v>0</v>
      </c>
      <c r="I26" s="221"/>
      <c r="J26" s="24"/>
      <c r="K26" s="24"/>
      <c r="L26" s="24"/>
      <c r="M26" s="24"/>
      <c r="N26" s="24"/>
      <c r="O26" s="24"/>
      <c r="P26" s="24"/>
      <c r="Q26" s="24"/>
      <c r="R26" s="24"/>
      <c r="S26" s="230"/>
      <c r="T26" s="221"/>
      <c r="U26" s="238">
        <v>408</v>
      </c>
      <c r="V26" s="24"/>
      <c r="W26" s="238">
        <v>2042</v>
      </c>
      <c r="X26" s="24"/>
      <c r="Y26" s="24"/>
      <c r="Z26" s="24"/>
      <c r="AA26" s="24"/>
      <c r="AB26" s="24"/>
      <c r="AC26" s="26"/>
      <c r="AD26" s="26"/>
      <c r="AE26" s="224"/>
      <c r="AF26" s="221"/>
      <c r="AG26" s="24"/>
      <c r="AH26" s="24"/>
      <c r="AI26" s="24"/>
      <c r="AJ26" s="24"/>
      <c r="AK26" s="25"/>
      <c r="AL26" s="25"/>
      <c r="AM26" s="25"/>
      <c r="AN26" s="26"/>
      <c r="AO26" s="25"/>
      <c r="AP26" s="24"/>
      <c r="AQ26" s="230"/>
      <c r="AR26" s="237"/>
      <c r="AS26" s="25"/>
      <c r="AT26" s="25"/>
      <c r="AU26" s="25"/>
      <c r="AV26" s="25"/>
      <c r="AW26" s="25"/>
      <c r="AX26" s="25"/>
      <c r="AY26" s="25"/>
      <c r="AZ26" s="230"/>
      <c r="BA26" s="241" t="s">
        <v>160</v>
      </c>
      <c r="BB26" s="252" t="s">
        <v>243</v>
      </c>
    </row>
    <row r="27" spans="1:54" ht="15" customHeight="1">
      <c r="A27" s="3">
        <v>23</v>
      </c>
      <c r="B27" s="210" t="s">
        <v>199</v>
      </c>
      <c r="C27" s="5">
        <v>43411</v>
      </c>
      <c r="D27" s="6">
        <v>43412</v>
      </c>
      <c r="E27" s="6">
        <v>43413</v>
      </c>
      <c r="F27" s="21">
        <f t="shared" si="0"/>
        <v>977</v>
      </c>
      <c r="G27" s="22">
        <f t="shared" si="1"/>
        <v>977</v>
      </c>
      <c r="H27" s="22">
        <f t="shared" si="2"/>
        <v>0</v>
      </c>
      <c r="I27" s="221"/>
      <c r="J27" s="253">
        <v>977</v>
      </c>
      <c r="K27" s="24"/>
      <c r="L27" s="24"/>
      <c r="M27" s="24"/>
      <c r="N27" s="24"/>
      <c r="O27" s="24"/>
      <c r="P27" s="24"/>
      <c r="Q27" s="24"/>
      <c r="R27" s="24"/>
      <c r="S27" s="230"/>
      <c r="T27" s="221"/>
      <c r="U27" s="24"/>
      <c r="V27" s="24"/>
      <c r="W27" s="24"/>
      <c r="X27" s="24"/>
      <c r="Y27" s="24"/>
      <c r="Z27" s="24"/>
      <c r="AA27" s="24"/>
      <c r="AB27" s="24"/>
      <c r="AC27" s="26"/>
      <c r="AD27" s="26"/>
      <c r="AE27" s="224"/>
      <c r="AF27" s="221"/>
      <c r="AG27" s="24"/>
      <c r="AH27" s="24"/>
      <c r="AI27" s="24"/>
      <c r="AJ27" s="24"/>
      <c r="AK27" s="25"/>
      <c r="AL27" s="25"/>
      <c r="AM27" s="25"/>
      <c r="AN27" s="26"/>
      <c r="AO27" s="25"/>
      <c r="AP27" s="24"/>
      <c r="AQ27" s="230"/>
      <c r="AR27" s="237"/>
      <c r="AS27" s="25"/>
      <c r="AT27" s="25"/>
      <c r="AU27" s="25"/>
      <c r="AV27" s="25"/>
      <c r="AW27" s="25"/>
      <c r="AX27" s="25"/>
      <c r="AY27" s="25"/>
      <c r="AZ27" s="230"/>
      <c r="BA27" s="241" t="s">
        <v>160</v>
      </c>
      <c r="BB27" s="261" t="s">
        <v>247</v>
      </c>
    </row>
    <row r="28" spans="1:54" ht="15" customHeight="1">
      <c r="A28" s="3">
        <v>24</v>
      </c>
      <c r="B28" s="210" t="s">
        <v>200</v>
      </c>
      <c r="C28" s="5">
        <v>43411</v>
      </c>
      <c r="D28" s="6">
        <v>43412</v>
      </c>
      <c r="E28" s="6">
        <v>43413</v>
      </c>
      <c r="F28" s="21">
        <f t="shared" si="0"/>
        <v>6</v>
      </c>
      <c r="G28" s="22">
        <f t="shared" si="1"/>
        <v>6</v>
      </c>
      <c r="H28" s="22">
        <f t="shared" si="2"/>
        <v>0</v>
      </c>
      <c r="I28" s="221"/>
      <c r="J28" s="253">
        <v>6</v>
      </c>
      <c r="K28" s="24"/>
      <c r="L28" s="24"/>
      <c r="M28" s="24"/>
      <c r="N28" s="24"/>
      <c r="O28" s="24"/>
      <c r="P28" s="24"/>
      <c r="Q28" s="24"/>
      <c r="R28" s="24"/>
      <c r="S28" s="230"/>
      <c r="T28" s="221"/>
      <c r="U28" s="24"/>
      <c r="V28" s="24"/>
      <c r="W28" s="24"/>
      <c r="X28" s="24"/>
      <c r="Y28" s="24"/>
      <c r="Z28" s="24"/>
      <c r="AA28" s="24"/>
      <c r="AB28" s="24"/>
      <c r="AC28" s="26"/>
      <c r="AD28" s="26"/>
      <c r="AE28" s="224"/>
      <c r="AF28" s="221"/>
      <c r="AG28" s="24"/>
      <c r="AH28" s="24"/>
      <c r="AI28" s="24"/>
      <c r="AJ28" s="24"/>
      <c r="AK28" s="25"/>
      <c r="AL28" s="25"/>
      <c r="AM28" s="25"/>
      <c r="AN28" s="26"/>
      <c r="AO28" s="25"/>
      <c r="AP28" s="24"/>
      <c r="AQ28" s="230"/>
      <c r="AR28" s="237"/>
      <c r="AS28" s="25"/>
      <c r="AT28" s="25"/>
      <c r="AU28" s="25"/>
      <c r="AV28" s="25"/>
      <c r="AW28" s="25"/>
      <c r="AX28" s="25"/>
      <c r="AY28" s="25"/>
      <c r="AZ28" s="230"/>
      <c r="BA28" s="241" t="s">
        <v>154</v>
      </c>
      <c r="BB28" s="252" t="s">
        <v>244</v>
      </c>
    </row>
    <row r="29" spans="1:54" ht="15.75">
      <c r="A29" s="3">
        <v>25</v>
      </c>
      <c r="B29" s="210" t="s">
        <v>172</v>
      </c>
      <c r="C29" s="5">
        <v>43411</v>
      </c>
      <c r="D29" s="6">
        <v>43412</v>
      </c>
      <c r="E29" s="6">
        <v>43413</v>
      </c>
      <c r="F29" s="21">
        <f t="shared" si="0"/>
        <v>436</v>
      </c>
      <c r="G29" s="22">
        <f t="shared" si="1"/>
        <v>296</v>
      </c>
      <c r="H29" s="22">
        <f t="shared" si="2"/>
        <v>140</v>
      </c>
      <c r="I29" s="221"/>
      <c r="J29" s="253">
        <v>137</v>
      </c>
      <c r="K29" s="24"/>
      <c r="L29" s="253">
        <v>37</v>
      </c>
      <c r="M29" s="24"/>
      <c r="N29" s="253">
        <v>40</v>
      </c>
      <c r="O29" s="253">
        <v>34</v>
      </c>
      <c r="P29" s="253">
        <v>14</v>
      </c>
      <c r="Q29" s="253">
        <v>22</v>
      </c>
      <c r="R29" s="253">
        <v>11</v>
      </c>
      <c r="S29" s="257">
        <v>1</v>
      </c>
      <c r="T29" s="221"/>
      <c r="U29" s="24"/>
      <c r="V29" s="24"/>
      <c r="W29" s="24"/>
      <c r="X29" s="24"/>
      <c r="Y29" s="24"/>
      <c r="Z29" s="24"/>
      <c r="AA29" s="24"/>
      <c r="AB29" s="24"/>
      <c r="AC29" s="26"/>
      <c r="AD29" s="26"/>
      <c r="AE29" s="224"/>
      <c r="AF29" s="221"/>
      <c r="AG29" s="24"/>
      <c r="AH29" s="253">
        <v>16</v>
      </c>
      <c r="AI29" s="253">
        <v>17</v>
      </c>
      <c r="AJ29" s="253">
        <v>32</v>
      </c>
      <c r="AK29" s="255">
        <v>16</v>
      </c>
      <c r="AL29" s="255">
        <v>6</v>
      </c>
      <c r="AM29" s="255">
        <v>9</v>
      </c>
      <c r="AN29" s="26"/>
      <c r="AO29" s="255">
        <v>15</v>
      </c>
      <c r="AP29" s="253">
        <v>27</v>
      </c>
      <c r="AQ29" s="257">
        <v>2</v>
      </c>
      <c r="AR29" s="237"/>
      <c r="AS29" s="25"/>
      <c r="AT29" s="25"/>
      <c r="AU29" s="25"/>
      <c r="AV29" s="25"/>
      <c r="AW29" s="25"/>
      <c r="AX29" s="25"/>
      <c r="AY29" s="25"/>
      <c r="AZ29" s="230"/>
      <c r="BA29" s="240" t="s">
        <v>55</v>
      </c>
      <c r="BB29" s="252" t="s">
        <v>273</v>
      </c>
    </row>
    <row r="30" spans="1:54" ht="15" customHeight="1">
      <c r="A30" s="3">
        <v>26</v>
      </c>
      <c r="B30" s="210" t="s">
        <v>176</v>
      </c>
      <c r="C30" s="5">
        <v>43411</v>
      </c>
      <c r="D30" s="6">
        <v>43412</v>
      </c>
      <c r="E30" s="6">
        <v>43413</v>
      </c>
      <c r="F30" s="21">
        <f t="shared" si="0"/>
        <v>349</v>
      </c>
      <c r="G30" s="22">
        <f t="shared" si="1"/>
        <v>349</v>
      </c>
      <c r="H30" s="22">
        <f t="shared" si="2"/>
        <v>0</v>
      </c>
      <c r="I30" s="221"/>
      <c r="J30" s="253">
        <v>349</v>
      </c>
      <c r="K30" s="24"/>
      <c r="L30" s="24"/>
      <c r="M30" s="24"/>
      <c r="N30" s="24"/>
      <c r="O30" s="24"/>
      <c r="P30" s="24"/>
      <c r="Q30" s="24"/>
      <c r="R30" s="24"/>
      <c r="S30" s="230"/>
      <c r="T30" s="221"/>
      <c r="U30" s="24"/>
      <c r="V30" s="24"/>
      <c r="W30" s="24"/>
      <c r="X30" s="24"/>
      <c r="Y30" s="24"/>
      <c r="Z30" s="24"/>
      <c r="AA30" s="24"/>
      <c r="AB30" s="24"/>
      <c r="AC30" s="26"/>
      <c r="AD30" s="26"/>
      <c r="AE30" s="224"/>
      <c r="AF30" s="221"/>
      <c r="AG30" s="24"/>
      <c r="AH30" s="24"/>
      <c r="AI30" s="24"/>
      <c r="AJ30" s="24"/>
      <c r="AK30" s="25"/>
      <c r="AL30" s="25"/>
      <c r="AM30" s="25"/>
      <c r="AN30" s="26"/>
      <c r="AO30" s="25"/>
      <c r="AP30" s="24"/>
      <c r="AQ30" s="230"/>
      <c r="AR30" s="237"/>
      <c r="AS30" s="25"/>
      <c r="AT30" s="25"/>
      <c r="AU30" s="25"/>
      <c r="AV30" s="25"/>
      <c r="AW30" s="25"/>
      <c r="AX30" s="25"/>
      <c r="AY30" s="25"/>
      <c r="AZ30" s="230"/>
      <c r="BA30" s="243" t="s">
        <v>84</v>
      </c>
      <c r="BB30" s="252" t="s">
        <v>263</v>
      </c>
    </row>
    <row r="31" spans="1:54" ht="15" customHeight="1">
      <c r="A31" s="3">
        <v>27</v>
      </c>
      <c r="B31" s="210" t="s">
        <v>174</v>
      </c>
      <c r="C31" s="5">
        <v>43411</v>
      </c>
      <c r="D31" s="6">
        <v>43412</v>
      </c>
      <c r="E31" s="6">
        <v>43413</v>
      </c>
      <c r="F31" s="21">
        <f t="shared" si="0"/>
        <v>53</v>
      </c>
      <c r="G31" s="22">
        <f t="shared" si="1"/>
        <v>53</v>
      </c>
      <c r="H31" s="22">
        <f t="shared" si="2"/>
        <v>0</v>
      </c>
      <c r="I31" s="254">
        <v>53</v>
      </c>
      <c r="J31" s="24"/>
      <c r="K31" s="24"/>
      <c r="L31" s="24"/>
      <c r="M31" s="24"/>
      <c r="N31" s="24"/>
      <c r="O31" s="24"/>
      <c r="P31" s="24"/>
      <c r="Q31" s="24"/>
      <c r="R31" s="24"/>
      <c r="S31" s="230"/>
      <c r="T31" s="221"/>
      <c r="U31" s="24"/>
      <c r="V31" s="24"/>
      <c r="W31" s="24"/>
      <c r="X31" s="24"/>
      <c r="Y31" s="24"/>
      <c r="Z31" s="24"/>
      <c r="AA31" s="24"/>
      <c r="AB31" s="24"/>
      <c r="AC31" s="26"/>
      <c r="AD31" s="26"/>
      <c r="AE31" s="224"/>
      <c r="AF31" s="221"/>
      <c r="AG31" s="24"/>
      <c r="AH31" s="24"/>
      <c r="AI31" s="24"/>
      <c r="AJ31" s="24"/>
      <c r="AK31" s="25"/>
      <c r="AL31" s="25"/>
      <c r="AM31" s="25"/>
      <c r="AN31" s="26"/>
      <c r="AO31" s="25"/>
      <c r="AP31" s="24"/>
      <c r="AQ31" s="230"/>
      <c r="AR31" s="237"/>
      <c r="AS31" s="25"/>
      <c r="AT31" s="25"/>
      <c r="AU31" s="25"/>
      <c r="AV31" s="25"/>
      <c r="AW31" s="25"/>
      <c r="AX31" s="25"/>
      <c r="AY31" s="25"/>
      <c r="AZ31" s="230"/>
      <c r="BA31" s="244" t="s">
        <v>51</v>
      </c>
      <c r="BB31" s="252" t="s">
        <v>262</v>
      </c>
    </row>
    <row r="32" spans="1:54" ht="15" customHeight="1">
      <c r="A32" s="3">
        <v>28</v>
      </c>
      <c r="B32" s="210" t="s">
        <v>173</v>
      </c>
      <c r="C32" s="5">
        <v>43411</v>
      </c>
      <c r="D32" s="6">
        <v>43412</v>
      </c>
      <c r="E32" s="6">
        <v>43413</v>
      </c>
      <c r="F32" s="21">
        <f t="shared" si="0"/>
        <v>3</v>
      </c>
      <c r="G32" s="22">
        <f t="shared" si="1"/>
        <v>3</v>
      </c>
      <c r="H32" s="22">
        <f t="shared" si="2"/>
        <v>0</v>
      </c>
      <c r="I32" s="221"/>
      <c r="J32" s="253">
        <v>3</v>
      </c>
      <c r="K32" s="24"/>
      <c r="L32" s="24"/>
      <c r="M32" s="24"/>
      <c r="N32" s="24"/>
      <c r="O32" s="24"/>
      <c r="P32" s="24"/>
      <c r="Q32" s="24"/>
      <c r="R32" s="24"/>
      <c r="S32" s="230"/>
      <c r="T32" s="221"/>
      <c r="U32" s="24"/>
      <c r="V32" s="24"/>
      <c r="W32" s="24"/>
      <c r="X32" s="24"/>
      <c r="Y32" s="24"/>
      <c r="Z32" s="24"/>
      <c r="AA32" s="24"/>
      <c r="AB32" s="24"/>
      <c r="AC32" s="26"/>
      <c r="AD32" s="26"/>
      <c r="AE32" s="224"/>
      <c r="AF32" s="221"/>
      <c r="AG32" s="24"/>
      <c r="AH32" s="24"/>
      <c r="AI32" s="24"/>
      <c r="AJ32" s="24"/>
      <c r="AK32" s="25"/>
      <c r="AL32" s="25"/>
      <c r="AM32" s="25"/>
      <c r="AN32" s="26"/>
      <c r="AO32" s="25"/>
      <c r="AP32" s="24"/>
      <c r="AQ32" s="230"/>
      <c r="AR32" s="237"/>
      <c r="AS32" s="25"/>
      <c r="AT32" s="25"/>
      <c r="AU32" s="25"/>
      <c r="AV32" s="25"/>
      <c r="AW32" s="25"/>
      <c r="AX32" s="25"/>
      <c r="AY32" s="25"/>
      <c r="AZ32" s="230"/>
      <c r="BA32" s="245" t="s">
        <v>230</v>
      </c>
      <c r="BB32" s="252" t="s">
        <v>261</v>
      </c>
    </row>
    <row r="33" spans="1:54" ht="15" customHeight="1">
      <c r="A33" s="3">
        <v>29</v>
      </c>
      <c r="B33" s="210" t="s">
        <v>175</v>
      </c>
      <c r="C33" s="5">
        <v>43411</v>
      </c>
      <c r="D33" s="6">
        <v>43412</v>
      </c>
      <c r="E33" s="6">
        <v>43413</v>
      </c>
      <c r="F33" s="21">
        <f t="shared" si="0"/>
        <v>2</v>
      </c>
      <c r="G33" s="22">
        <f t="shared" si="1"/>
        <v>2</v>
      </c>
      <c r="H33" s="22">
        <f t="shared" si="2"/>
        <v>0</v>
      </c>
      <c r="I33" s="221"/>
      <c r="J33" s="253">
        <v>1</v>
      </c>
      <c r="K33" s="24"/>
      <c r="L33" s="24"/>
      <c r="M33" s="24"/>
      <c r="N33" s="24"/>
      <c r="O33" s="24"/>
      <c r="P33" s="253">
        <v>1</v>
      </c>
      <c r="Q33" s="24"/>
      <c r="R33" s="24"/>
      <c r="S33" s="230"/>
      <c r="T33" s="221"/>
      <c r="U33" s="24"/>
      <c r="V33" s="24"/>
      <c r="W33" s="24"/>
      <c r="X33" s="24"/>
      <c r="Y33" s="24"/>
      <c r="Z33" s="24"/>
      <c r="AA33" s="24"/>
      <c r="AB33" s="24"/>
      <c r="AC33" s="26"/>
      <c r="AD33" s="26"/>
      <c r="AE33" s="224"/>
      <c r="AF33" s="221"/>
      <c r="AG33" s="24"/>
      <c r="AH33" s="24"/>
      <c r="AI33" s="24"/>
      <c r="AJ33" s="24"/>
      <c r="AK33" s="25"/>
      <c r="AL33" s="25"/>
      <c r="AM33" s="25"/>
      <c r="AN33" s="26"/>
      <c r="AO33" s="25"/>
      <c r="AP33" s="24"/>
      <c r="AQ33" s="230"/>
      <c r="AR33" s="237"/>
      <c r="AS33" s="25"/>
      <c r="AT33" s="25"/>
      <c r="AU33" s="25"/>
      <c r="AV33" s="25"/>
      <c r="AW33" s="25"/>
      <c r="AX33" s="25"/>
      <c r="AY33" s="25"/>
      <c r="AZ33" s="230"/>
      <c r="BA33" s="245" t="s">
        <v>230</v>
      </c>
      <c r="BB33" s="252" t="s">
        <v>285</v>
      </c>
    </row>
    <row r="34" spans="1:54" ht="15" customHeight="1">
      <c r="A34" s="3">
        <v>30</v>
      </c>
      <c r="B34" s="210" t="s">
        <v>202</v>
      </c>
      <c r="C34" s="5">
        <v>43434</v>
      </c>
      <c r="D34" s="6">
        <v>43437</v>
      </c>
      <c r="E34" s="6">
        <v>43438</v>
      </c>
      <c r="F34" s="21">
        <f t="shared" si="0"/>
        <v>12</v>
      </c>
      <c r="G34" s="22">
        <f t="shared" si="1"/>
        <v>12</v>
      </c>
      <c r="H34" s="22">
        <f t="shared" si="2"/>
        <v>0</v>
      </c>
      <c r="I34" s="221"/>
      <c r="J34" s="253">
        <v>8</v>
      </c>
      <c r="K34" s="24"/>
      <c r="L34" s="24"/>
      <c r="M34" s="24"/>
      <c r="N34" s="24"/>
      <c r="O34" s="24"/>
      <c r="P34" s="24"/>
      <c r="Q34" s="24"/>
      <c r="R34" s="24"/>
      <c r="S34" s="230"/>
      <c r="T34" s="254">
        <v>1</v>
      </c>
      <c r="U34" s="253">
        <v>2</v>
      </c>
      <c r="V34" s="24"/>
      <c r="W34" s="24"/>
      <c r="X34" s="24"/>
      <c r="Y34" s="24"/>
      <c r="Z34" s="24"/>
      <c r="AA34" s="24"/>
      <c r="AB34" s="24"/>
      <c r="AC34" s="256">
        <v>1</v>
      </c>
      <c r="AD34" s="26"/>
      <c r="AE34" s="224"/>
      <c r="AF34" s="221"/>
      <c r="AG34" s="24"/>
      <c r="AH34" s="24"/>
      <c r="AI34" s="24"/>
      <c r="AJ34" s="24"/>
      <c r="AK34" s="25"/>
      <c r="AL34" s="25"/>
      <c r="AM34" s="25"/>
      <c r="AN34" s="26"/>
      <c r="AO34" s="25"/>
      <c r="AP34" s="24"/>
      <c r="AQ34" s="230"/>
      <c r="AR34" s="237"/>
      <c r="AS34" s="25"/>
      <c r="AT34" s="25"/>
      <c r="AU34" s="25"/>
      <c r="AV34" s="25"/>
      <c r="AW34" s="25"/>
      <c r="AX34" s="25"/>
      <c r="AY34" s="25"/>
      <c r="AZ34" s="230"/>
      <c r="BA34" s="241" t="s">
        <v>154</v>
      </c>
      <c r="BB34" s="252" t="s">
        <v>245</v>
      </c>
    </row>
    <row r="35" spans="1:54" ht="15" customHeight="1">
      <c r="A35" s="3">
        <v>31</v>
      </c>
      <c r="B35" s="210" t="s">
        <v>201</v>
      </c>
      <c r="C35" s="5">
        <v>43434</v>
      </c>
      <c r="D35" s="6">
        <v>43437</v>
      </c>
      <c r="E35" s="6">
        <v>43438</v>
      </c>
      <c r="F35" s="21">
        <f t="shared" si="0"/>
        <v>902</v>
      </c>
      <c r="G35" s="22">
        <f t="shared" si="1"/>
        <v>901</v>
      </c>
      <c r="H35" s="22">
        <f t="shared" si="2"/>
        <v>1</v>
      </c>
      <c r="I35" s="221"/>
      <c r="J35" s="253">
        <v>723</v>
      </c>
      <c r="K35" s="24"/>
      <c r="L35" s="24"/>
      <c r="M35" s="24"/>
      <c r="N35" s="24"/>
      <c r="O35" s="24"/>
      <c r="P35" s="24"/>
      <c r="Q35" s="24"/>
      <c r="R35" s="24"/>
      <c r="S35" s="230"/>
      <c r="T35" s="221"/>
      <c r="U35" s="253">
        <v>75</v>
      </c>
      <c r="V35" s="24"/>
      <c r="W35" s="253">
        <v>103</v>
      </c>
      <c r="X35" s="24"/>
      <c r="Y35" s="24"/>
      <c r="Z35" s="24"/>
      <c r="AA35" s="24"/>
      <c r="AB35" s="24"/>
      <c r="AC35" s="26"/>
      <c r="AD35" s="26"/>
      <c r="AE35" s="224"/>
      <c r="AF35" s="221"/>
      <c r="AG35" s="24"/>
      <c r="AH35" s="24"/>
      <c r="AI35" s="24"/>
      <c r="AJ35" s="24"/>
      <c r="AK35" s="25"/>
      <c r="AL35" s="25"/>
      <c r="AM35" s="25"/>
      <c r="AN35" s="26"/>
      <c r="AO35" s="25"/>
      <c r="AP35" s="24"/>
      <c r="AQ35" s="230"/>
      <c r="AR35" s="258">
        <v>1</v>
      </c>
      <c r="AS35" s="25"/>
      <c r="AT35" s="25"/>
      <c r="AU35" s="25"/>
      <c r="AV35" s="25"/>
      <c r="AW35" s="25"/>
      <c r="AX35" s="25"/>
      <c r="AY35" s="25"/>
      <c r="AZ35" s="230"/>
      <c r="BA35" s="241" t="s">
        <v>160</v>
      </c>
      <c r="BB35" s="252" t="s">
        <v>246</v>
      </c>
    </row>
    <row r="36" spans="1:54" ht="15" customHeight="1">
      <c r="A36" s="3">
        <v>32</v>
      </c>
      <c r="B36" s="210" t="s">
        <v>179</v>
      </c>
      <c r="C36" s="5">
        <v>43434</v>
      </c>
      <c r="D36" s="6">
        <v>43437</v>
      </c>
      <c r="E36" s="6">
        <v>43438</v>
      </c>
      <c r="F36" s="21">
        <f t="shared" si="0"/>
        <v>40</v>
      </c>
      <c r="G36" s="22">
        <f t="shared" si="1"/>
        <v>40</v>
      </c>
      <c r="H36" s="22">
        <f t="shared" si="2"/>
        <v>0</v>
      </c>
      <c r="I36" s="254">
        <v>40</v>
      </c>
      <c r="J36" s="24"/>
      <c r="K36" s="24"/>
      <c r="L36" s="24"/>
      <c r="M36" s="24"/>
      <c r="N36" s="24"/>
      <c r="O36" s="24"/>
      <c r="P36" s="24"/>
      <c r="Q36" s="24"/>
      <c r="R36" s="24"/>
      <c r="S36" s="230"/>
      <c r="T36" s="221"/>
      <c r="U36" s="24"/>
      <c r="V36" s="24"/>
      <c r="W36" s="24"/>
      <c r="X36" s="24"/>
      <c r="Y36" s="24"/>
      <c r="Z36" s="24"/>
      <c r="AA36" s="24"/>
      <c r="AB36" s="24"/>
      <c r="AC36" s="26"/>
      <c r="AD36" s="26"/>
      <c r="AE36" s="224"/>
      <c r="AF36" s="221"/>
      <c r="AG36" s="24"/>
      <c r="AH36" s="24"/>
      <c r="AI36" s="24"/>
      <c r="AJ36" s="24"/>
      <c r="AK36" s="25"/>
      <c r="AL36" s="25"/>
      <c r="AM36" s="25"/>
      <c r="AN36" s="26"/>
      <c r="AO36" s="25"/>
      <c r="AP36" s="24"/>
      <c r="AQ36" s="230"/>
      <c r="AR36" s="237"/>
      <c r="AS36" s="25"/>
      <c r="AT36" s="25"/>
      <c r="AU36" s="25"/>
      <c r="AV36" s="25"/>
      <c r="AW36" s="25"/>
      <c r="AX36" s="25"/>
      <c r="AY36" s="25"/>
      <c r="AZ36" s="230"/>
      <c r="BA36" s="244" t="s">
        <v>51</v>
      </c>
      <c r="BB36" s="252" t="s">
        <v>265</v>
      </c>
    </row>
    <row r="37" spans="1:54" ht="15" customHeight="1">
      <c r="A37" s="3">
        <v>33</v>
      </c>
      <c r="B37" s="210" t="s">
        <v>177</v>
      </c>
      <c r="C37" s="5">
        <v>43434</v>
      </c>
      <c r="D37" s="6">
        <v>43437</v>
      </c>
      <c r="E37" s="6">
        <v>43438</v>
      </c>
      <c r="F37" s="21">
        <f t="shared" si="0"/>
        <v>160</v>
      </c>
      <c r="G37" s="22">
        <f t="shared" si="1"/>
        <v>119</v>
      </c>
      <c r="H37" s="22">
        <f t="shared" si="2"/>
        <v>41</v>
      </c>
      <c r="I37" s="221"/>
      <c r="J37" s="253">
        <v>77</v>
      </c>
      <c r="K37" s="24"/>
      <c r="L37" s="253">
        <v>6</v>
      </c>
      <c r="M37" s="24"/>
      <c r="N37" s="253">
        <v>14</v>
      </c>
      <c r="O37" s="253">
        <v>10</v>
      </c>
      <c r="P37" s="253">
        <v>5</v>
      </c>
      <c r="Q37" s="253">
        <v>3</v>
      </c>
      <c r="R37" s="253">
        <v>4</v>
      </c>
      <c r="S37" s="230"/>
      <c r="T37" s="221"/>
      <c r="U37" s="24"/>
      <c r="V37" s="24"/>
      <c r="W37" s="24"/>
      <c r="X37" s="24"/>
      <c r="Y37" s="24"/>
      <c r="Z37" s="24"/>
      <c r="AA37" s="24"/>
      <c r="AB37" s="24"/>
      <c r="AC37" s="26"/>
      <c r="AD37" s="26"/>
      <c r="AE37" s="224"/>
      <c r="AF37" s="221"/>
      <c r="AG37" s="24"/>
      <c r="AH37" s="253">
        <v>11</v>
      </c>
      <c r="AI37" s="253">
        <v>1</v>
      </c>
      <c r="AJ37" s="253">
        <v>8</v>
      </c>
      <c r="AK37" s="255">
        <v>4</v>
      </c>
      <c r="AL37" s="255">
        <v>2</v>
      </c>
      <c r="AM37" s="255">
        <v>2</v>
      </c>
      <c r="AN37" s="26"/>
      <c r="AO37" s="255">
        <v>9</v>
      </c>
      <c r="AP37" s="253">
        <v>3</v>
      </c>
      <c r="AQ37" s="257">
        <v>1</v>
      </c>
      <c r="AR37" s="237"/>
      <c r="AS37" s="25"/>
      <c r="AT37" s="25"/>
      <c r="AU37" s="25"/>
      <c r="AV37" s="25"/>
      <c r="AW37" s="25"/>
      <c r="AX37" s="25"/>
      <c r="AY37" s="25"/>
      <c r="AZ37" s="230"/>
      <c r="BA37" s="240" t="s">
        <v>55</v>
      </c>
      <c r="BB37" s="252" t="s">
        <v>274</v>
      </c>
    </row>
    <row r="38" spans="1:54" ht="15" customHeight="1">
      <c r="A38" s="3">
        <v>34</v>
      </c>
      <c r="B38" s="210" t="s">
        <v>181</v>
      </c>
      <c r="C38" s="5">
        <v>43434</v>
      </c>
      <c r="D38" s="6">
        <v>43437</v>
      </c>
      <c r="E38" s="6">
        <v>43438</v>
      </c>
      <c r="F38" s="21">
        <f t="shared" si="0"/>
        <v>122</v>
      </c>
      <c r="G38" s="22">
        <f t="shared" si="1"/>
        <v>122</v>
      </c>
      <c r="H38" s="22">
        <f t="shared" si="2"/>
        <v>0</v>
      </c>
      <c r="I38" s="221"/>
      <c r="J38" s="253">
        <v>122</v>
      </c>
      <c r="K38" s="24"/>
      <c r="L38" s="24"/>
      <c r="M38" s="24"/>
      <c r="N38" s="24"/>
      <c r="O38" s="24"/>
      <c r="P38" s="24"/>
      <c r="Q38" s="24"/>
      <c r="R38" s="24"/>
      <c r="S38" s="230"/>
      <c r="T38" s="221"/>
      <c r="U38" s="24"/>
      <c r="V38" s="24"/>
      <c r="W38" s="24"/>
      <c r="X38" s="24"/>
      <c r="Y38" s="24"/>
      <c r="Z38" s="24"/>
      <c r="AA38" s="24"/>
      <c r="AB38" s="24"/>
      <c r="AC38" s="26"/>
      <c r="AD38" s="26"/>
      <c r="AE38" s="224"/>
      <c r="AF38" s="221"/>
      <c r="AG38" s="24"/>
      <c r="AH38" s="24"/>
      <c r="AI38" s="24"/>
      <c r="AJ38" s="24"/>
      <c r="AK38" s="25"/>
      <c r="AL38" s="25"/>
      <c r="AM38" s="25"/>
      <c r="AN38" s="26"/>
      <c r="AO38" s="25"/>
      <c r="AP38" s="24"/>
      <c r="AQ38" s="230"/>
      <c r="AR38" s="237"/>
      <c r="AS38" s="25"/>
      <c r="AT38" s="25"/>
      <c r="AU38" s="25"/>
      <c r="AV38" s="25"/>
      <c r="AW38" s="25"/>
      <c r="AX38" s="25"/>
      <c r="AY38" s="25"/>
      <c r="AZ38" s="230"/>
      <c r="BA38" s="243" t="s">
        <v>84</v>
      </c>
      <c r="BB38" s="252" t="s">
        <v>266</v>
      </c>
    </row>
    <row r="39" spans="1:54" ht="15" customHeight="1">
      <c r="A39" s="3">
        <v>35</v>
      </c>
      <c r="B39" s="210" t="s">
        <v>178</v>
      </c>
      <c r="C39" s="5">
        <v>43434</v>
      </c>
      <c r="D39" s="6">
        <v>43437</v>
      </c>
      <c r="E39" s="6">
        <v>43438</v>
      </c>
      <c r="F39" s="21">
        <f t="shared" si="0"/>
        <v>1</v>
      </c>
      <c r="G39" s="22">
        <f t="shared" si="1"/>
        <v>1</v>
      </c>
      <c r="H39" s="22">
        <f t="shared" si="2"/>
        <v>0</v>
      </c>
      <c r="I39" s="221"/>
      <c r="J39" s="253">
        <v>1</v>
      </c>
      <c r="K39" s="24"/>
      <c r="L39" s="24"/>
      <c r="M39" s="24"/>
      <c r="N39" s="24"/>
      <c r="O39" s="24"/>
      <c r="P39" s="24"/>
      <c r="Q39" s="24"/>
      <c r="R39" s="24"/>
      <c r="S39" s="230"/>
      <c r="T39" s="221"/>
      <c r="U39" s="24"/>
      <c r="V39" s="24"/>
      <c r="W39" s="24"/>
      <c r="X39" s="24"/>
      <c r="Y39" s="24"/>
      <c r="Z39" s="24"/>
      <c r="AA39" s="24"/>
      <c r="AB39" s="24"/>
      <c r="AC39" s="26"/>
      <c r="AD39" s="26"/>
      <c r="AE39" s="224"/>
      <c r="AF39" s="221"/>
      <c r="AG39" s="24"/>
      <c r="AH39" s="24"/>
      <c r="AI39" s="24"/>
      <c r="AJ39" s="24"/>
      <c r="AK39" s="25"/>
      <c r="AL39" s="25"/>
      <c r="AM39" s="25"/>
      <c r="AN39" s="26"/>
      <c r="AO39" s="25"/>
      <c r="AP39" s="24"/>
      <c r="AQ39" s="230"/>
      <c r="AR39" s="237"/>
      <c r="AS39" s="25"/>
      <c r="AT39" s="25"/>
      <c r="AU39" s="25"/>
      <c r="AV39" s="25"/>
      <c r="AW39" s="25"/>
      <c r="AX39" s="25"/>
      <c r="AY39" s="25"/>
      <c r="AZ39" s="230"/>
      <c r="BA39" s="245" t="s">
        <v>230</v>
      </c>
      <c r="BB39" s="252" t="s">
        <v>264</v>
      </c>
    </row>
    <row r="40" spans="1:54" ht="15" customHeight="1">
      <c r="A40" s="3">
        <v>36</v>
      </c>
      <c r="B40" s="210" t="s">
        <v>180</v>
      </c>
      <c r="C40" s="5">
        <v>43434</v>
      </c>
      <c r="D40" s="6">
        <v>43437</v>
      </c>
      <c r="E40" s="6">
        <v>43438</v>
      </c>
      <c r="F40" s="21">
        <f t="shared" si="0"/>
        <v>2</v>
      </c>
      <c r="G40" s="22">
        <f t="shared" si="1"/>
        <v>2</v>
      </c>
      <c r="H40" s="22">
        <f t="shared" si="2"/>
        <v>0</v>
      </c>
      <c r="I40" s="221"/>
      <c r="J40" s="253">
        <v>1</v>
      </c>
      <c r="K40" s="24"/>
      <c r="L40" s="24"/>
      <c r="M40" s="24"/>
      <c r="N40" s="24"/>
      <c r="O40" s="24"/>
      <c r="P40" s="253">
        <v>1</v>
      </c>
      <c r="Q40" s="24"/>
      <c r="R40" s="24"/>
      <c r="S40" s="230"/>
      <c r="T40" s="221"/>
      <c r="U40" s="24"/>
      <c r="V40" s="24"/>
      <c r="W40" s="24"/>
      <c r="X40" s="24"/>
      <c r="Y40" s="24"/>
      <c r="Z40" s="24"/>
      <c r="AA40" s="24"/>
      <c r="AB40" s="24"/>
      <c r="AC40" s="26"/>
      <c r="AD40" s="26"/>
      <c r="AE40" s="224"/>
      <c r="AF40" s="221"/>
      <c r="AG40" s="24"/>
      <c r="AH40" s="24"/>
      <c r="AI40" s="24"/>
      <c r="AJ40" s="24"/>
      <c r="AK40" s="25"/>
      <c r="AL40" s="25"/>
      <c r="AM40" s="25"/>
      <c r="AN40" s="26"/>
      <c r="AO40" s="25"/>
      <c r="AP40" s="24"/>
      <c r="AQ40" s="230"/>
      <c r="AR40" s="237"/>
      <c r="AS40" s="25"/>
      <c r="AT40" s="25"/>
      <c r="AU40" s="25"/>
      <c r="AV40" s="25"/>
      <c r="AW40" s="25"/>
      <c r="AX40" s="25"/>
      <c r="AY40" s="25"/>
      <c r="AZ40" s="230"/>
      <c r="BA40" s="245" t="s">
        <v>230</v>
      </c>
      <c r="BB40" s="252" t="s">
        <v>285</v>
      </c>
    </row>
    <row r="41" spans="1:54" ht="15" customHeight="1">
      <c r="A41" s="3">
        <v>37</v>
      </c>
      <c r="B41" s="210" t="s">
        <v>192</v>
      </c>
      <c r="C41" s="5">
        <v>43434</v>
      </c>
      <c r="D41" s="6">
        <v>43437</v>
      </c>
      <c r="E41" s="6">
        <v>43438</v>
      </c>
      <c r="F41" s="21">
        <f t="shared" si="0"/>
        <v>78</v>
      </c>
      <c r="G41" s="22">
        <f t="shared" si="1"/>
        <v>30</v>
      </c>
      <c r="H41" s="22">
        <f t="shared" si="2"/>
        <v>48</v>
      </c>
      <c r="I41" s="254">
        <v>17</v>
      </c>
      <c r="J41" s="253">
        <v>13</v>
      </c>
      <c r="K41" s="24"/>
      <c r="L41" s="24"/>
      <c r="M41" s="24"/>
      <c r="N41" s="24"/>
      <c r="O41" s="24"/>
      <c r="P41" s="24"/>
      <c r="Q41" s="24"/>
      <c r="R41" s="24"/>
      <c r="S41" s="230"/>
      <c r="T41" s="221"/>
      <c r="U41" s="24"/>
      <c r="V41" s="24"/>
      <c r="W41" s="24"/>
      <c r="X41" s="24"/>
      <c r="Y41" s="24"/>
      <c r="Z41" s="24"/>
      <c r="AA41" s="24"/>
      <c r="AB41" s="24"/>
      <c r="AC41" s="26"/>
      <c r="AD41" s="26"/>
      <c r="AE41" s="224"/>
      <c r="AF41" s="221"/>
      <c r="AG41" s="253">
        <v>18</v>
      </c>
      <c r="AH41" s="24"/>
      <c r="AI41" s="253">
        <v>13</v>
      </c>
      <c r="AJ41" s="24"/>
      <c r="AK41" s="25"/>
      <c r="AL41" s="255">
        <v>7</v>
      </c>
      <c r="AM41" s="255">
        <v>2</v>
      </c>
      <c r="AN41" s="26"/>
      <c r="AO41" s="255">
        <v>6</v>
      </c>
      <c r="AP41" s="253">
        <v>2</v>
      </c>
      <c r="AQ41" s="230"/>
      <c r="AR41" s="237"/>
      <c r="AS41" s="25"/>
      <c r="AT41" s="25"/>
      <c r="AU41" s="25"/>
      <c r="AV41" s="25"/>
      <c r="AW41" s="25"/>
      <c r="AX41" s="25"/>
      <c r="AY41" s="25"/>
      <c r="AZ41" s="230"/>
      <c r="BA41" s="245" t="s">
        <v>229</v>
      </c>
      <c r="BB41" s="252" t="s">
        <v>253</v>
      </c>
    </row>
    <row r="42" spans="1:54" ht="15" customHeight="1">
      <c r="A42" s="3">
        <v>38</v>
      </c>
      <c r="B42" s="210" t="s">
        <v>182</v>
      </c>
      <c r="C42" s="5">
        <v>43447</v>
      </c>
      <c r="D42" s="6">
        <v>43451</v>
      </c>
      <c r="E42" s="6">
        <v>43452</v>
      </c>
      <c r="F42" s="21">
        <f t="shared" si="0"/>
        <v>1</v>
      </c>
      <c r="G42" s="22">
        <f t="shared" si="1"/>
        <v>1</v>
      </c>
      <c r="H42" s="22">
        <f t="shared" si="2"/>
        <v>0</v>
      </c>
      <c r="I42" s="221"/>
      <c r="J42" s="253">
        <v>1</v>
      </c>
      <c r="K42" s="24"/>
      <c r="L42" s="24"/>
      <c r="M42" s="24"/>
      <c r="N42" s="24"/>
      <c r="O42" s="24"/>
      <c r="P42" s="24"/>
      <c r="Q42" s="24"/>
      <c r="R42" s="24"/>
      <c r="S42" s="230"/>
      <c r="T42" s="221"/>
      <c r="U42" s="24"/>
      <c r="V42" s="24"/>
      <c r="W42" s="24"/>
      <c r="X42" s="24"/>
      <c r="Y42" s="24"/>
      <c r="Z42" s="24"/>
      <c r="AA42" s="24"/>
      <c r="AB42" s="24"/>
      <c r="AC42" s="26"/>
      <c r="AD42" s="26"/>
      <c r="AE42" s="224"/>
      <c r="AF42" s="221"/>
      <c r="AG42" s="24"/>
      <c r="AH42" s="24"/>
      <c r="AI42" s="24"/>
      <c r="AJ42" s="24"/>
      <c r="AK42" s="25"/>
      <c r="AL42" s="25"/>
      <c r="AM42" s="25"/>
      <c r="AN42" s="26"/>
      <c r="AO42" s="25"/>
      <c r="AP42" s="24"/>
      <c r="AQ42" s="230"/>
      <c r="AR42" s="237"/>
      <c r="AS42" s="25"/>
      <c r="AT42" s="25"/>
      <c r="AU42" s="25"/>
      <c r="AV42" s="25"/>
      <c r="AW42" s="25"/>
      <c r="AX42" s="25"/>
      <c r="AY42" s="25"/>
      <c r="AZ42" s="230"/>
      <c r="BA42" s="240" t="s">
        <v>55</v>
      </c>
      <c r="BB42" s="252" t="s">
        <v>275</v>
      </c>
    </row>
    <row r="43" spans="1:54" ht="15" customHeight="1">
      <c r="A43" s="3">
        <v>39</v>
      </c>
      <c r="B43" s="210" t="s">
        <v>204</v>
      </c>
      <c r="C43" s="5">
        <v>43481</v>
      </c>
      <c r="D43" s="6">
        <v>43482</v>
      </c>
      <c r="E43" s="6">
        <v>43483</v>
      </c>
      <c r="F43" s="21">
        <f t="shared" si="0"/>
        <v>131</v>
      </c>
      <c r="G43" s="22">
        <f t="shared" si="1"/>
        <v>128</v>
      </c>
      <c r="H43" s="22">
        <f t="shared" si="2"/>
        <v>3</v>
      </c>
      <c r="I43" s="221"/>
      <c r="J43" s="253">
        <v>112</v>
      </c>
      <c r="K43" s="24"/>
      <c r="L43" s="24"/>
      <c r="M43" s="24"/>
      <c r="N43" s="24"/>
      <c r="O43" s="24"/>
      <c r="P43" s="24"/>
      <c r="Q43" s="24"/>
      <c r="R43" s="24"/>
      <c r="S43" s="230"/>
      <c r="T43" s="221"/>
      <c r="U43" s="253">
        <v>15</v>
      </c>
      <c r="V43" s="24"/>
      <c r="W43" s="253">
        <v>1</v>
      </c>
      <c r="X43" s="24"/>
      <c r="Y43" s="24"/>
      <c r="Z43" s="24"/>
      <c r="AA43" s="24"/>
      <c r="AB43" s="24"/>
      <c r="AC43" s="26"/>
      <c r="AD43" s="26"/>
      <c r="AE43" s="224"/>
      <c r="AF43" s="221"/>
      <c r="AG43" s="253">
        <v>2</v>
      </c>
      <c r="AH43" s="24"/>
      <c r="AI43" s="24"/>
      <c r="AJ43" s="24"/>
      <c r="AK43" s="25"/>
      <c r="AL43" s="25"/>
      <c r="AM43" s="25"/>
      <c r="AN43" s="26"/>
      <c r="AO43" s="25"/>
      <c r="AP43" s="24"/>
      <c r="AQ43" s="230"/>
      <c r="AR43" s="258">
        <v>1</v>
      </c>
      <c r="AS43" s="25"/>
      <c r="AT43" s="25"/>
      <c r="AU43" s="25"/>
      <c r="AV43" s="25"/>
      <c r="AW43" s="25"/>
      <c r="AX43" s="25"/>
      <c r="AY43" s="25"/>
      <c r="AZ43" s="230"/>
      <c r="BA43" s="241" t="s">
        <v>160</v>
      </c>
      <c r="BB43" s="252" t="s">
        <v>248</v>
      </c>
    </row>
    <row r="44" spans="1:54" ht="15" customHeight="1">
      <c r="A44" s="3">
        <v>40</v>
      </c>
      <c r="B44" s="210" t="s">
        <v>203</v>
      </c>
      <c r="C44" s="5">
        <v>43481</v>
      </c>
      <c r="D44" s="6">
        <v>43482</v>
      </c>
      <c r="E44" s="6">
        <v>43483</v>
      </c>
      <c r="F44" s="21">
        <f t="shared" si="0"/>
        <v>88</v>
      </c>
      <c r="G44" s="22">
        <f t="shared" si="1"/>
        <v>80</v>
      </c>
      <c r="H44" s="22">
        <f t="shared" si="2"/>
        <v>8</v>
      </c>
      <c r="I44" s="221"/>
      <c r="J44" s="253">
        <v>34</v>
      </c>
      <c r="K44" s="24"/>
      <c r="L44" s="24"/>
      <c r="M44" s="24"/>
      <c r="N44" s="253">
        <v>3</v>
      </c>
      <c r="O44" s="24"/>
      <c r="P44" s="24"/>
      <c r="Q44" s="24"/>
      <c r="R44" s="253">
        <v>5</v>
      </c>
      <c r="S44" s="230"/>
      <c r="T44" s="221"/>
      <c r="U44" s="253">
        <v>12</v>
      </c>
      <c r="V44" s="24"/>
      <c r="W44" s="253">
        <v>4</v>
      </c>
      <c r="X44" s="253">
        <v>1</v>
      </c>
      <c r="Y44" s="24"/>
      <c r="Z44" s="253">
        <v>8</v>
      </c>
      <c r="AA44" s="24"/>
      <c r="AB44" s="253">
        <v>7</v>
      </c>
      <c r="AC44" s="256">
        <v>6</v>
      </c>
      <c r="AD44" s="26"/>
      <c r="AE44" s="224"/>
      <c r="AF44" s="221"/>
      <c r="AG44" s="24"/>
      <c r="AH44" s="24"/>
      <c r="AI44" s="24"/>
      <c r="AJ44" s="24"/>
      <c r="AK44" s="255">
        <v>1</v>
      </c>
      <c r="AL44" s="25"/>
      <c r="AM44" s="25"/>
      <c r="AN44" s="26"/>
      <c r="AO44" s="25"/>
      <c r="AP44" s="24"/>
      <c r="AQ44" s="230"/>
      <c r="AR44" s="237"/>
      <c r="AS44" s="25"/>
      <c r="AT44" s="255">
        <v>1</v>
      </c>
      <c r="AU44" s="25"/>
      <c r="AV44" s="255">
        <v>3</v>
      </c>
      <c r="AW44" s="25"/>
      <c r="AX44" s="255">
        <v>3</v>
      </c>
      <c r="AY44" s="25"/>
      <c r="AZ44" s="230"/>
      <c r="BA44" s="245" t="s">
        <v>236</v>
      </c>
      <c r="BB44" s="252" t="s">
        <v>249</v>
      </c>
    </row>
    <row r="45" spans="1:54" ht="15" customHeight="1">
      <c r="A45" s="3">
        <v>41</v>
      </c>
      <c r="B45" s="210" t="s">
        <v>183</v>
      </c>
      <c r="C45" s="5">
        <v>43481</v>
      </c>
      <c r="D45" s="6">
        <v>43482</v>
      </c>
      <c r="E45" s="6">
        <v>43483</v>
      </c>
      <c r="F45" s="21">
        <f t="shared" si="0"/>
        <v>262</v>
      </c>
      <c r="G45" s="22">
        <f t="shared" si="1"/>
        <v>218</v>
      </c>
      <c r="H45" s="22">
        <f t="shared" si="2"/>
        <v>44</v>
      </c>
      <c r="I45" s="221"/>
      <c r="J45" s="253">
        <v>134</v>
      </c>
      <c r="K45" s="24"/>
      <c r="L45" s="253">
        <v>23</v>
      </c>
      <c r="M45" s="24"/>
      <c r="N45" s="253">
        <v>11</v>
      </c>
      <c r="O45" s="253">
        <v>14</v>
      </c>
      <c r="P45" s="253">
        <v>14</v>
      </c>
      <c r="Q45" s="253">
        <v>11</v>
      </c>
      <c r="R45" s="253">
        <v>9</v>
      </c>
      <c r="S45" s="257">
        <v>2</v>
      </c>
      <c r="T45" s="221"/>
      <c r="U45" s="24"/>
      <c r="V45" s="24"/>
      <c r="W45" s="24"/>
      <c r="X45" s="24"/>
      <c r="Y45" s="24"/>
      <c r="Z45" s="24"/>
      <c r="AA45" s="24"/>
      <c r="AB45" s="24"/>
      <c r="AC45" s="26"/>
      <c r="AD45" s="26"/>
      <c r="AE45" s="224"/>
      <c r="AF45" s="221"/>
      <c r="AG45" s="24"/>
      <c r="AH45" s="253">
        <v>11</v>
      </c>
      <c r="AI45" s="253">
        <v>1</v>
      </c>
      <c r="AJ45" s="253">
        <v>13</v>
      </c>
      <c r="AK45" s="255">
        <v>2</v>
      </c>
      <c r="AL45" s="255">
        <v>1</v>
      </c>
      <c r="AM45" s="255">
        <v>5</v>
      </c>
      <c r="AN45" s="256">
        <v>7</v>
      </c>
      <c r="AO45" s="255">
        <v>3</v>
      </c>
      <c r="AP45" s="253">
        <v>1</v>
      </c>
      <c r="AQ45" s="230"/>
      <c r="AR45" s="237"/>
      <c r="AS45" s="25"/>
      <c r="AT45" s="25"/>
      <c r="AU45" s="25"/>
      <c r="AV45" s="25"/>
      <c r="AW45" s="25"/>
      <c r="AX45" s="25"/>
      <c r="AY45" s="25"/>
      <c r="AZ45" s="230"/>
      <c r="BA45" s="240" t="s">
        <v>55</v>
      </c>
      <c r="BB45" s="252" t="s">
        <v>267</v>
      </c>
    </row>
    <row r="46" spans="1:54" ht="15" customHeight="1">
      <c r="A46" s="3">
        <v>42</v>
      </c>
      <c r="B46" s="210" t="s">
        <v>185</v>
      </c>
      <c r="C46" s="5">
        <v>43481</v>
      </c>
      <c r="D46" s="6">
        <v>43482</v>
      </c>
      <c r="E46" s="6">
        <v>43483</v>
      </c>
      <c r="F46" s="21">
        <f t="shared" si="0"/>
        <v>71</v>
      </c>
      <c r="G46" s="22">
        <f t="shared" si="1"/>
        <v>71</v>
      </c>
      <c r="H46" s="22">
        <f t="shared" si="2"/>
        <v>0</v>
      </c>
      <c r="I46" s="254">
        <v>71</v>
      </c>
      <c r="J46" s="24"/>
      <c r="K46" s="24"/>
      <c r="L46" s="24"/>
      <c r="M46" s="24"/>
      <c r="N46" s="24"/>
      <c r="O46" s="24"/>
      <c r="P46" s="24"/>
      <c r="Q46" s="24"/>
      <c r="R46" s="24"/>
      <c r="S46" s="230"/>
      <c r="T46" s="221"/>
      <c r="U46" s="24"/>
      <c r="V46" s="24"/>
      <c r="W46" s="24"/>
      <c r="X46" s="24"/>
      <c r="Y46" s="24"/>
      <c r="Z46" s="24"/>
      <c r="AA46" s="24"/>
      <c r="AB46" s="24"/>
      <c r="AC46" s="26"/>
      <c r="AD46" s="26"/>
      <c r="AE46" s="224"/>
      <c r="AF46" s="221"/>
      <c r="AG46" s="24"/>
      <c r="AH46" s="24"/>
      <c r="AI46" s="24"/>
      <c r="AJ46" s="24"/>
      <c r="AK46" s="25"/>
      <c r="AL46" s="25"/>
      <c r="AM46" s="25"/>
      <c r="AN46" s="26"/>
      <c r="AO46" s="25"/>
      <c r="AP46" s="24"/>
      <c r="AQ46" s="230"/>
      <c r="AR46" s="237"/>
      <c r="AS46" s="25"/>
      <c r="AT46" s="25"/>
      <c r="AU46" s="25"/>
      <c r="AV46" s="25"/>
      <c r="AW46" s="25"/>
      <c r="AX46" s="25"/>
      <c r="AY46" s="25"/>
      <c r="AZ46" s="230"/>
      <c r="BA46" s="244" t="s">
        <v>51</v>
      </c>
      <c r="BB46" s="252" t="s">
        <v>269</v>
      </c>
    </row>
    <row r="47" spans="1:54" ht="15" customHeight="1">
      <c r="A47" s="3">
        <v>43</v>
      </c>
      <c r="B47" s="210" t="s">
        <v>186</v>
      </c>
      <c r="C47" s="5">
        <v>43481</v>
      </c>
      <c r="D47" s="6">
        <v>43482</v>
      </c>
      <c r="E47" s="6">
        <v>43483</v>
      </c>
      <c r="F47" s="21">
        <f t="shared" si="0"/>
        <v>62</v>
      </c>
      <c r="G47" s="22">
        <f t="shared" si="1"/>
        <v>62</v>
      </c>
      <c r="H47" s="22">
        <f t="shared" si="2"/>
        <v>0</v>
      </c>
      <c r="I47" s="221"/>
      <c r="J47" s="253">
        <v>62</v>
      </c>
      <c r="K47" s="24"/>
      <c r="L47" s="24"/>
      <c r="M47" s="24"/>
      <c r="N47" s="24"/>
      <c r="O47" s="24"/>
      <c r="P47" s="24"/>
      <c r="Q47" s="24"/>
      <c r="R47" s="24"/>
      <c r="S47" s="230"/>
      <c r="T47" s="221"/>
      <c r="U47" s="24"/>
      <c r="V47" s="24"/>
      <c r="W47" s="24"/>
      <c r="X47" s="24"/>
      <c r="Y47" s="24"/>
      <c r="Z47" s="24"/>
      <c r="AA47" s="24"/>
      <c r="AB47" s="24"/>
      <c r="AC47" s="26"/>
      <c r="AD47" s="26"/>
      <c r="AE47" s="224"/>
      <c r="AF47" s="221"/>
      <c r="AG47" s="24"/>
      <c r="AH47" s="24"/>
      <c r="AI47" s="24"/>
      <c r="AJ47" s="24"/>
      <c r="AK47" s="25"/>
      <c r="AL47" s="25"/>
      <c r="AM47" s="25"/>
      <c r="AN47" s="26"/>
      <c r="AO47" s="25"/>
      <c r="AP47" s="24"/>
      <c r="AQ47" s="230"/>
      <c r="AR47" s="237"/>
      <c r="AS47" s="25"/>
      <c r="AT47" s="25"/>
      <c r="AU47" s="25"/>
      <c r="AV47" s="25"/>
      <c r="AW47" s="25"/>
      <c r="AX47" s="25"/>
      <c r="AY47" s="25"/>
      <c r="AZ47" s="230"/>
      <c r="BA47" s="243" t="s">
        <v>84</v>
      </c>
      <c r="BB47" s="252" t="s">
        <v>270</v>
      </c>
    </row>
    <row r="48" spans="1:54" ht="15" customHeight="1">
      <c r="A48" s="3">
        <v>44</v>
      </c>
      <c r="B48" s="210" t="s">
        <v>184</v>
      </c>
      <c r="C48" s="5">
        <v>43481</v>
      </c>
      <c r="D48" s="6">
        <v>43482</v>
      </c>
      <c r="E48" s="6">
        <v>43483</v>
      </c>
      <c r="F48" s="21">
        <f t="shared" si="0"/>
        <v>1</v>
      </c>
      <c r="G48" s="22">
        <f t="shared" si="1"/>
        <v>1</v>
      </c>
      <c r="H48" s="22">
        <f t="shared" si="2"/>
        <v>0</v>
      </c>
      <c r="I48" s="221"/>
      <c r="J48" s="253">
        <v>1</v>
      </c>
      <c r="K48" s="24"/>
      <c r="L48" s="24"/>
      <c r="M48" s="24"/>
      <c r="N48" s="24"/>
      <c r="O48" s="24"/>
      <c r="P48" s="24"/>
      <c r="Q48" s="24"/>
      <c r="R48" s="24"/>
      <c r="S48" s="230"/>
      <c r="T48" s="221"/>
      <c r="U48" s="24"/>
      <c r="V48" s="24"/>
      <c r="W48" s="24"/>
      <c r="X48" s="24"/>
      <c r="Y48" s="24"/>
      <c r="Z48" s="24"/>
      <c r="AA48" s="24"/>
      <c r="AB48" s="24"/>
      <c r="AC48" s="26"/>
      <c r="AD48" s="26"/>
      <c r="AE48" s="224"/>
      <c r="AF48" s="221"/>
      <c r="AG48" s="24"/>
      <c r="AH48" s="24"/>
      <c r="AI48" s="24"/>
      <c r="AJ48" s="24"/>
      <c r="AK48" s="25"/>
      <c r="AL48" s="25"/>
      <c r="AM48" s="25"/>
      <c r="AN48" s="26"/>
      <c r="AO48" s="25"/>
      <c r="AP48" s="24"/>
      <c r="AQ48" s="230"/>
      <c r="AR48" s="237"/>
      <c r="AS48" s="25"/>
      <c r="AT48" s="25"/>
      <c r="AU48" s="25"/>
      <c r="AV48" s="25"/>
      <c r="AW48" s="25"/>
      <c r="AX48" s="25"/>
      <c r="AY48" s="25"/>
      <c r="AZ48" s="230"/>
      <c r="BA48" s="245" t="s">
        <v>230</v>
      </c>
      <c r="BB48" s="252" t="s">
        <v>268</v>
      </c>
    </row>
    <row r="49" spans="1:54" ht="15" customHeight="1">
      <c r="A49" s="3">
        <v>45</v>
      </c>
      <c r="B49" s="210" t="s">
        <v>193</v>
      </c>
      <c r="C49" s="5">
        <v>43481</v>
      </c>
      <c r="D49" s="6">
        <v>43482</v>
      </c>
      <c r="E49" s="6">
        <v>43483</v>
      </c>
      <c r="F49" s="21">
        <f t="shared" si="0"/>
        <v>40</v>
      </c>
      <c r="G49" s="22">
        <f t="shared" si="1"/>
        <v>16</v>
      </c>
      <c r="H49" s="22">
        <f t="shared" si="2"/>
        <v>24</v>
      </c>
      <c r="I49" s="254">
        <v>11</v>
      </c>
      <c r="J49" s="253">
        <v>5</v>
      </c>
      <c r="K49" s="24"/>
      <c r="L49" s="24"/>
      <c r="M49" s="24"/>
      <c r="N49" s="24"/>
      <c r="O49" s="24"/>
      <c r="P49" s="24"/>
      <c r="Q49" s="24"/>
      <c r="R49" s="24"/>
      <c r="S49" s="230"/>
      <c r="T49" s="221"/>
      <c r="U49" s="24"/>
      <c r="V49" s="24"/>
      <c r="W49" s="24"/>
      <c r="X49" s="24"/>
      <c r="Y49" s="24"/>
      <c r="Z49" s="24"/>
      <c r="AA49" s="24"/>
      <c r="AB49" s="24"/>
      <c r="AC49" s="26"/>
      <c r="AD49" s="26"/>
      <c r="AE49" s="224"/>
      <c r="AF49" s="254">
        <v>2</v>
      </c>
      <c r="AG49" s="253">
        <v>8</v>
      </c>
      <c r="AH49" s="24"/>
      <c r="AI49" s="253">
        <v>6</v>
      </c>
      <c r="AJ49" s="24"/>
      <c r="AK49" s="255">
        <v>1</v>
      </c>
      <c r="AL49" s="255">
        <v>3</v>
      </c>
      <c r="AM49" s="255">
        <v>1</v>
      </c>
      <c r="AN49" s="26"/>
      <c r="AO49" s="255">
        <v>2</v>
      </c>
      <c r="AP49" s="253">
        <v>1</v>
      </c>
      <c r="AQ49" s="230"/>
      <c r="AR49" s="237"/>
      <c r="AS49" s="25"/>
      <c r="AT49" s="25"/>
      <c r="AU49" s="25"/>
      <c r="AV49" s="25"/>
      <c r="AW49" s="25"/>
      <c r="AX49" s="25"/>
      <c r="AY49" s="25"/>
      <c r="AZ49" s="230"/>
      <c r="BA49" s="245" t="s">
        <v>229</v>
      </c>
      <c r="BB49" s="252" t="s">
        <v>254</v>
      </c>
    </row>
    <row r="50" spans="1:54" ht="15" customHeight="1">
      <c r="A50" s="3">
        <v>46</v>
      </c>
      <c r="B50" s="210" t="s">
        <v>205</v>
      </c>
      <c r="C50" s="5">
        <v>43495</v>
      </c>
      <c r="D50" s="6">
        <v>43496</v>
      </c>
      <c r="E50" s="6">
        <v>43497</v>
      </c>
      <c r="F50" s="21">
        <f t="shared" si="0"/>
        <v>23</v>
      </c>
      <c r="G50" s="22">
        <f t="shared" si="1"/>
        <v>20</v>
      </c>
      <c r="H50" s="22">
        <f t="shared" si="2"/>
        <v>3</v>
      </c>
      <c r="I50" s="221"/>
      <c r="J50" s="253">
        <v>9</v>
      </c>
      <c r="K50" s="24"/>
      <c r="L50" s="24"/>
      <c r="M50" s="24"/>
      <c r="N50" s="24"/>
      <c r="O50" s="24"/>
      <c r="P50" s="253">
        <v>3</v>
      </c>
      <c r="Q50" s="24"/>
      <c r="R50" s="253">
        <v>1</v>
      </c>
      <c r="S50" s="230"/>
      <c r="T50" s="221"/>
      <c r="U50" s="253">
        <v>2</v>
      </c>
      <c r="V50" s="24"/>
      <c r="W50" s="24"/>
      <c r="X50" s="24"/>
      <c r="Y50" s="24"/>
      <c r="Z50" s="253">
        <v>2</v>
      </c>
      <c r="AA50" s="24"/>
      <c r="AB50" s="253">
        <v>2</v>
      </c>
      <c r="AC50" s="256">
        <v>1</v>
      </c>
      <c r="AD50" s="26"/>
      <c r="AE50" s="224"/>
      <c r="AF50" s="221"/>
      <c r="AG50" s="24"/>
      <c r="AH50" s="24"/>
      <c r="AI50" s="24"/>
      <c r="AJ50" s="24"/>
      <c r="AK50" s="25"/>
      <c r="AL50" s="25"/>
      <c r="AM50" s="25"/>
      <c r="AN50" s="26"/>
      <c r="AO50" s="25"/>
      <c r="AP50" s="24"/>
      <c r="AQ50" s="230"/>
      <c r="AR50" s="237"/>
      <c r="AS50" s="25"/>
      <c r="AT50" s="255">
        <v>1</v>
      </c>
      <c r="AU50" s="25"/>
      <c r="AV50" s="255">
        <v>2</v>
      </c>
      <c r="AW50" s="25"/>
      <c r="AX50" s="25"/>
      <c r="AY50" s="25"/>
      <c r="AZ50" s="230"/>
      <c r="BA50" s="245" t="s">
        <v>236</v>
      </c>
      <c r="BB50" s="252" t="s">
        <v>276</v>
      </c>
    </row>
    <row r="51" spans="1:54" ht="15" customHeight="1">
      <c r="A51" s="3">
        <v>47</v>
      </c>
      <c r="B51" s="210" t="s">
        <v>189</v>
      </c>
      <c r="C51" s="5">
        <v>43495</v>
      </c>
      <c r="D51" s="6">
        <v>43496</v>
      </c>
      <c r="E51" s="6">
        <v>43497</v>
      </c>
      <c r="F51" s="21">
        <f t="shared" si="0"/>
        <v>2</v>
      </c>
      <c r="G51" s="22">
        <f t="shared" si="1"/>
        <v>2</v>
      </c>
      <c r="H51" s="22">
        <f t="shared" si="2"/>
        <v>0</v>
      </c>
      <c r="I51" s="221"/>
      <c r="J51" s="253">
        <v>2</v>
      </c>
      <c r="K51" s="24"/>
      <c r="L51" s="24"/>
      <c r="M51" s="24"/>
      <c r="N51" s="24"/>
      <c r="O51" s="24"/>
      <c r="P51" s="24"/>
      <c r="Q51" s="24"/>
      <c r="R51" s="24"/>
      <c r="S51" s="230"/>
      <c r="T51" s="221"/>
      <c r="U51" s="24"/>
      <c r="V51" s="24"/>
      <c r="W51" s="24"/>
      <c r="X51" s="24"/>
      <c r="Y51" s="24"/>
      <c r="Z51" s="24"/>
      <c r="AA51" s="24"/>
      <c r="AB51" s="24"/>
      <c r="AC51" s="26"/>
      <c r="AD51" s="26"/>
      <c r="AE51" s="224"/>
      <c r="AF51" s="221"/>
      <c r="AG51" s="24"/>
      <c r="AH51" s="24"/>
      <c r="AI51" s="24"/>
      <c r="AJ51" s="24"/>
      <c r="AK51" s="25"/>
      <c r="AL51" s="25"/>
      <c r="AM51" s="25"/>
      <c r="AN51" s="26"/>
      <c r="AO51" s="25"/>
      <c r="AP51" s="24"/>
      <c r="AQ51" s="230"/>
      <c r="AR51" s="237"/>
      <c r="AS51" s="25"/>
      <c r="AT51" s="25"/>
      <c r="AU51" s="25"/>
      <c r="AV51" s="25"/>
      <c r="AW51" s="25"/>
      <c r="AX51" s="25"/>
      <c r="AY51" s="25"/>
      <c r="AZ51" s="230"/>
      <c r="BA51" s="245" t="s">
        <v>230</v>
      </c>
      <c r="BB51" s="252" t="s">
        <v>271</v>
      </c>
    </row>
    <row r="52" spans="1:54" ht="15" customHeight="1">
      <c r="A52" s="3">
        <v>48</v>
      </c>
      <c r="B52" s="210" t="s">
        <v>194</v>
      </c>
      <c r="C52" s="5">
        <v>43495</v>
      </c>
      <c r="D52" s="6">
        <v>43496</v>
      </c>
      <c r="E52" s="6">
        <v>43497</v>
      </c>
      <c r="F52" s="21">
        <f t="shared" si="0"/>
        <v>29</v>
      </c>
      <c r="G52" s="22">
        <f t="shared" si="1"/>
        <v>4</v>
      </c>
      <c r="H52" s="22">
        <f t="shared" si="2"/>
        <v>25</v>
      </c>
      <c r="I52" s="254">
        <v>3</v>
      </c>
      <c r="J52" s="253">
        <v>1</v>
      </c>
      <c r="K52" s="24"/>
      <c r="L52" s="24"/>
      <c r="M52" s="24"/>
      <c r="N52" s="24"/>
      <c r="O52" s="24"/>
      <c r="P52" s="24"/>
      <c r="Q52" s="24"/>
      <c r="R52" s="24"/>
      <c r="S52" s="230"/>
      <c r="T52" s="221"/>
      <c r="U52" s="24"/>
      <c r="V52" s="24"/>
      <c r="W52" s="24"/>
      <c r="X52" s="24"/>
      <c r="Y52" s="24"/>
      <c r="Z52" s="24"/>
      <c r="AA52" s="24"/>
      <c r="AB52" s="24"/>
      <c r="AC52" s="26"/>
      <c r="AD52" s="26"/>
      <c r="AE52" s="224"/>
      <c r="AF52" s="221"/>
      <c r="AG52" s="253">
        <v>10</v>
      </c>
      <c r="AH52" s="24"/>
      <c r="AI52" s="253">
        <v>4</v>
      </c>
      <c r="AJ52" s="24"/>
      <c r="AK52" s="25"/>
      <c r="AL52" s="255">
        <v>3</v>
      </c>
      <c r="AM52" s="255">
        <v>1</v>
      </c>
      <c r="AN52" s="26"/>
      <c r="AO52" s="255">
        <v>5</v>
      </c>
      <c r="AP52" s="253">
        <v>2</v>
      </c>
      <c r="AQ52" s="230"/>
      <c r="AR52" s="237"/>
      <c r="AS52" s="25"/>
      <c r="AT52" s="25"/>
      <c r="AU52" s="25"/>
      <c r="AV52" s="25"/>
      <c r="AW52" s="25"/>
      <c r="AX52" s="25"/>
      <c r="AY52" s="25"/>
      <c r="AZ52" s="230"/>
      <c r="BA52" s="245" t="s">
        <v>229</v>
      </c>
      <c r="BB52" s="252" t="s">
        <v>286</v>
      </c>
    </row>
    <row r="53" spans="1:54" ht="15" customHeight="1">
      <c r="A53" s="3">
        <v>49</v>
      </c>
      <c r="B53" s="210" t="s">
        <v>190</v>
      </c>
      <c r="C53" s="5">
        <v>43495</v>
      </c>
      <c r="D53" s="6">
        <v>43496</v>
      </c>
      <c r="E53" s="6">
        <v>43497</v>
      </c>
      <c r="F53" s="21">
        <f t="shared" si="0"/>
        <v>25</v>
      </c>
      <c r="G53" s="22">
        <f t="shared" si="1"/>
        <v>25</v>
      </c>
      <c r="H53" s="22">
        <f t="shared" si="2"/>
        <v>0</v>
      </c>
      <c r="I53" s="221"/>
      <c r="J53" s="253">
        <v>25</v>
      </c>
      <c r="K53" s="24"/>
      <c r="L53" s="24"/>
      <c r="M53" s="24"/>
      <c r="N53" s="24"/>
      <c r="O53" s="24"/>
      <c r="P53" s="24"/>
      <c r="Q53" s="24"/>
      <c r="R53" s="24"/>
      <c r="S53" s="230"/>
      <c r="T53" s="221"/>
      <c r="U53" s="24"/>
      <c r="V53" s="24"/>
      <c r="W53" s="24"/>
      <c r="X53" s="24"/>
      <c r="Y53" s="24"/>
      <c r="Z53" s="24"/>
      <c r="AA53" s="24"/>
      <c r="AB53" s="24"/>
      <c r="AC53" s="26"/>
      <c r="AD53" s="26"/>
      <c r="AE53" s="224"/>
      <c r="AF53" s="221"/>
      <c r="AG53" s="24"/>
      <c r="AH53" s="24"/>
      <c r="AI53" s="24"/>
      <c r="AJ53" s="24"/>
      <c r="AK53" s="25"/>
      <c r="AL53" s="25"/>
      <c r="AM53" s="25"/>
      <c r="AN53" s="26"/>
      <c r="AO53" s="25"/>
      <c r="AP53" s="24"/>
      <c r="AQ53" s="230"/>
      <c r="AR53" s="237"/>
      <c r="AS53" s="25"/>
      <c r="AT53" s="25"/>
      <c r="AU53" s="25"/>
      <c r="AV53" s="25"/>
      <c r="AW53" s="25"/>
      <c r="AX53" s="25"/>
      <c r="AY53" s="25"/>
      <c r="AZ53" s="230"/>
      <c r="BA53" s="243" t="s">
        <v>84</v>
      </c>
      <c r="BB53" s="252" t="s">
        <v>287</v>
      </c>
    </row>
    <row r="54" spans="1:54" ht="15" customHeight="1">
      <c r="A54" s="3">
        <v>50</v>
      </c>
      <c r="B54" s="210" t="s">
        <v>206</v>
      </c>
      <c r="C54" s="5">
        <v>43495</v>
      </c>
      <c r="D54" s="6">
        <v>43496</v>
      </c>
      <c r="E54" s="6">
        <v>43497</v>
      </c>
      <c r="F54" s="21">
        <f t="shared" si="0"/>
        <v>34</v>
      </c>
      <c r="G54" s="22">
        <f t="shared" si="1"/>
        <v>34</v>
      </c>
      <c r="H54" s="22">
        <f t="shared" si="2"/>
        <v>0</v>
      </c>
      <c r="I54" s="221"/>
      <c r="J54" s="24"/>
      <c r="K54" s="24"/>
      <c r="L54" s="24"/>
      <c r="M54" s="24"/>
      <c r="N54" s="24"/>
      <c r="O54" s="24"/>
      <c r="P54" s="24"/>
      <c r="Q54" s="24"/>
      <c r="R54" s="24"/>
      <c r="S54" s="230"/>
      <c r="T54" s="221"/>
      <c r="U54" s="253">
        <v>6</v>
      </c>
      <c r="V54" s="24"/>
      <c r="W54" s="253">
        <v>28</v>
      </c>
      <c r="X54" s="24"/>
      <c r="Y54" s="24"/>
      <c r="Z54" s="24"/>
      <c r="AA54" s="24"/>
      <c r="AB54" s="24"/>
      <c r="AC54" s="26"/>
      <c r="AD54" s="26"/>
      <c r="AE54" s="224"/>
      <c r="AF54" s="221"/>
      <c r="AG54" s="24"/>
      <c r="AH54" s="24"/>
      <c r="AI54" s="24"/>
      <c r="AJ54" s="24"/>
      <c r="AK54" s="25"/>
      <c r="AL54" s="25"/>
      <c r="AM54" s="25"/>
      <c r="AN54" s="26"/>
      <c r="AO54" s="25"/>
      <c r="AP54" s="24"/>
      <c r="AQ54" s="230"/>
      <c r="AR54" s="237"/>
      <c r="AS54" s="25"/>
      <c r="AT54" s="25"/>
      <c r="AU54" s="25"/>
      <c r="AV54" s="25"/>
      <c r="AW54" s="25"/>
      <c r="AX54" s="25"/>
      <c r="AY54" s="25"/>
      <c r="AZ54" s="230"/>
      <c r="BA54" s="241" t="s">
        <v>160</v>
      </c>
      <c r="BB54" s="252" t="s">
        <v>277</v>
      </c>
    </row>
    <row r="55" spans="1:54" ht="15" customHeight="1">
      <c r="A55" s="3">
        <v>51</v>
      </c>
      <c r="B55" s="210" t="s">
        <v>187</v>
      </c>
      <c r="C55" s="5">
        <v>43495</v>
      </c>
      <c r="D55" s="6">
        <v>43496</v>
      </c>
      <c r="E55" s="6">
        <v>43497</v>
      </c>
      <c r="F55" s="21">
        <f t="shared" si="0"/>
        <v>87</v>
      </c>
      <c r="G55" s="22">
        <f t="shared" si="1"/>
        <v>72</v>
      </c>
      <c r="H55" s="22">
        <f t="shared" si="2"/>
        <v>15</v>
      </c>
      <c r="I55" s="221"/>
      <c r="J55" s="253">
        <v>46</v>
      </c>
      <c r="K55" s="24"/>
      <c r="L55" s="253">
        <v>8</v>
      </c>
      <c r="M55" s="24"/>
      <c r="N55" s="24"/>
      <c r="O55" s="253">
        <v>4</v>
      </c>
      <c r="P55" s="253">
        <v>3</v>
      </c>
      <c r="Q55" s="253">
        <v>6</v>
      </c>
      <c r="R55" s="253">
        <v>5</v>
      </c>
      <c r="S55" s="230"/>
      <c r="T55" s="221"/>
      <c r="U55" s="24"/>
      <c r="V55" s="24"/>
      <c r="W55" s="24"/>
      <c r="X55" s="24"/>
      <c r="Y55" s="24"/>
      <c r="Z55" s="24"/>
      <c r="AA55" s="24"/>
      <c r="AB55" s="24"/>
      <c r="AC55" s="26"/>
      <c r="AD55" s="26"/>
      <c r="AE55" s="224"/>
      <c r="AF55" s="221"/>
      <c r="AG55" s="24"/>
      <c r="AH55" s="253">
        <v>5</v>
      </c>
      <c r="AI55" s="24"/>
      <c r="AJ55" s="253">
        <v>3</v>
      </c>
      <c r="AK55" s="25"/>
      <c r="AL55" s="255">
        <v>1</v>
      </c>
      <c r="AM55" s="255">
        <v>2</v>
      </c>
      <c r="AN55" s="26"/>
      <c r="AO55" s="255">
        <v>4</v>
      </c>
      <c r="AP55" s="24"/>
      <c r="AQ55" s="230"/>
      <c r="AR55" s="237"/>
      <c r="AS55" s="25"/>
      <c r="AT55" s="25"/>
      <c r="AU55" s="25"/>
      <c r="AV55" s="25"/>
      <c r="AW55" s="25"/>
      <c r="AX55" s="25"/>
      <c r="AY55" s="25"/>
      <c r="AZ55" s="230"/>
      <c r="BA55" s="240" t="s">
        <v>55</v>
      </c>
      <c r="BB55" s="252" t="s">
        <v>278</v>
      </c>
    </row>
    <row r="56" spans="1:54" ht="15" customHeight="1">
      <c r="A56" s="3">
        <v>52</v>
      </c>
      <c r="B56" s="210" t="s">
        <v>188</v>
      </c>
      <c r="C56" s="5">
        <v>43495</v>
      </c>
      <c r="D56" s="6">
        <v>43496</v>
      </c>
      <c r="E56" s="6">
        <v>43497</v>
      </c>
      <c r="F56" s="21">
        <f t="shared" si="0"/>
        <v>34</v>
      </c>
      <c r="G56" s="22">
        <f t="shared" si="1"/>
        <v>34</v>
      </c>
      <c r="H56" s="22">
        <f t="shared" si="2"/>
        <v>0</v>
      </c>
      <c r="I56" s="254">
        <v>34</v>
      </c>
      <c r="J56" s="24"/>
      <c r="K56" s="24"/>
      <c r="L56" s="24"/>
      <c r="M56" s="24"/>
      <c r="N56" s="24"/>
      <c r="O56" s="24"/>
      <c r="P56" s="24"/>
      <c r="Q56" s="24"/>
      <c r="R56" s="24"/>
      <c r="S56" s="230"/>
      <c r="T56" s="221"/>
      <c r="U56" s="24"/>
      <c r="V56" s="24"/>
      <c r="W56" s="24"/>
      <c r="X56" s="24"/>
      <c r="Y56" s="24"/>
      <c r="Z56" s="24"/>
      <c r="AA56" s="24"/>
      <c r="AB56" s="24"/>
      <c r="AC56" s="26"/>
      <c r="AD56" s="26"/>
      <c r="AE56" s="224"/>
      <c r="AF56" s="221"/>
      <c r="AG56" s="24"/>
      <c r="AH56" s="24"/>
      <c r="AI56" s="24"/>
      <c r="AJ56" s="24"/>
      <c r="AK56" s="25"/>
      <c r="AL56" s="25"/>
      <c r="AM56" s="25"/>
      <c r="AN56" s="26"/>
      <c r="AO56" s="25"/>
      <c r="AP56" s="24"/>
      <c r="AQ56" s="230"/>
      <c r="AR56" s="237"/>
      <c r="AS56" s="25"/>
      <c r="AT56" s="25"/>
      <c r="AU56" s="25"/>
      <c r="AV56" s="25"/>
      <c r="AW56" s="25"/>
      <c r="AX56" s="25"/>
      <c r="AY56" s="25"/>
      <c r="AZ56" s="230"/>
      <c r="BA56" s="244" t="s">
        <v>51</v>
      </c>
      <c r="BB56" s="252" t="s">
        <v>279</v>
      </c>
    </row>
    <row r="57" spans="1:54" ht="15" customHeight="1">
      <c r="A57" s="3">
        <v>53</v>
      </c>
      <c r="B57" s="210" t="s">
        <v>219</v>
      </c>
      <c r="C57" s="5">
        <v>43515</v>
      </c>
      <c r="D57" s="6">
        <v>43516</v>
      </c>
      <c r="E57" s="6">
        <v>43518</v>
      </c>
      <c r="F57" s="21">
        <f t="shared" si="0"/>
        <v>39</v>
      </c>
      <c r="G57" s="22">
        <f t="shared" si="1"/>
        <v>30</v>
      </c>
      <c r="H57" s="22">
        <f t="shared" si="2"/>
        <v>9</v>
      </c>
      <c r="I57" s="221"/>
      <c r="J57" s="253">
        <v>17</v>
      </c>
      <c r="K57" s="24"/>
      <c r="L57" s="253">
        <v>3</v>
      </c>
      <c r="M57" s="24"/>
      <c r="N57" s="24"/>
      <c r="O57" s="253">
        <v>1</v>
      </c>
      <c r="P57" s="253">
        <v>2</v>
      </c>
      <c r="Q57" s="253">
        <v>4</v>
      </c>
      <c r="R57" s="253">
        <v>3</v>
      </c>
      <c r="S57" s="230"/>
      <c r="T57" s="221"/>
      <c r="U57" s="24"/>
      <c r="V57" s="24"/>
      <c r="W57" s="24"/>
      <c r="X57" s="24"/>
      <c r="Y57" s="24"/>
      <c r="Z57" s="24"/>
      <c r="AA57" s="24"/>
      <c r="AB57" s="24"/>
      <c r="AC57" s="26"/>
      <c r="AD57" s="26"/>
      <c r="AE57" s="224"/>
      <c r="AF57" s="221"/>
      <c r="AG57" s="24"/>
      <c r="AH57" s="253">
        <v>2</v>
      </c>
      <c r="AI57" s="24"/>
      <c r="AJ57" s="253">
        <v>2</v>
      </c>
      <c r="AK57" s="25"/>
      <c r="AL57" s="25"/>
      <c r="AM57" s="255">
        <v>3</v>
      </c>
      <c r="AN57" s="26"/>
      <c r="AO57" s="255">
        <v>2</v>
      </c>
      <c r="AP57" s="24"/>
      <c r="AQ57" s="230"/>
      <c r="AR57" s="237"/>
      <c r="AS57" s="25"/>
      <c r="AT57" s="25"/>
      <c r="AU57" s="25"/>
      <c r="AV57" s="25"/>
      <c r="AW57" s="25"/>
      <c r="AX57" s="25"/>
      <c r="AY57" s="25"/>
      <c r="AZ57" s="230"/>
      <c r="BA57" s="245" t="s">
        <v>230</v>
      </c>
      <c r="BB57" s="261" t="s">
        <v>288</v>
      </c>
    </row>
    <row r="58" spans="1:54" ht="15" customHeight="1">
      <c r="A58" s="3">
        <v>54</v>
      </c>
      <c r="B58" s="210" t="s">
        <v>218</v>
      </c>
      <c r="C58" s="5">
        <v>43515</v>
      </c>
      <c r="D58" s="6">
        <v>43516</v>
      </c>
      <c r="E58" s="6">
        <v>43518</v>
      </c>
      <c r="F58" s="21">
        <f t="shared" si="0"/>
        <v>10</v>
      </c>
      <c r="G58" s="22">
        <f t="shared" si="1"/>
        <v>10</v>
      </c>
      <c r="H58" s="22">
        <f t="shared" si="2"/>
        <v>0</v>
      </c>
      <c r="I58" s="254">
        <v>10</v>
      </c>
      <c r="J58" s="24"/>
      <c r="K58" s="24"/>
      <c r="L58" s="24"/>
      <c r="M58" s="24"/>
      <c r="N58" s="24"/>
      <c r="O58" s="24"/>
      <c r="P58" s="24"/>
      <c r="Q58" s="24"/>
      <c r="R58" s="24"/>
      <c r="S58" s="230"/>
      <c r="T58" s="221"/>
      <c r="U58" s="24"/>
      <c r="V58" s="24"/>
      <c r="W58" s="24"/>
      <c r="X58" s="24"/>
      <c r="Y58" s="24"/>
      <c r="Z58" s="24"/>
      <c r="AA58" s="24"/>
      <c r="AB58" s="24"/>
      <c r="AC58" s="26"/>
      <c r="AD58" s="26"/>
      <c r="AE58" s="224"/>
      <c r="AF58" s="221"/>
      <c r="AG58" s="24"/>
      <c r="AH58" s="24"/>
      <c r="AI58" s="24"/>
      <c r="AJ58" s="24"/>
      <c r="AK58" s="25"/>
      <c r="AL58" s="25"/>
      <c r="AM58" s="25"/>
      <c r="AN58" s="26"/>
      <c r="AO58" s="25"/>
      <c r="AP58" s="24"/>
      <c r="AQ58" s="230"/>
      <c r="AR58" s="237"/>
      <c r="AS58" s="25"/>
      <c r="AT58" s="25"/>
      <c r="AU58" s="25"/>
      <c r="AV58" s="25"/>
      <c r="AW58" s="25"/>
      <c r="AX58" s="25"/>
      <c r="AY58" s="25"/>
      <c r="AZ58" s="230"/>
      <c r="BA58" s="244" t="s">
        <v>51</v>
      </c>
      <c r="BB58" s="252" t="s">
        <v>289</v>
      </c>
    </row>
    <row r="59" spans="1:54" ht="15" customHeight="1">
      <c r="A59" s="3">
        <v>55</v>
      </c>
      <c r="B59" s="210" t="s">
        <v>223</v>
      </c>
      <c r="C59" s="5">
        <v>43518</v>
      </c>
      <c r="D59" s="6">
        <v>43521</v>
      </c>
      <c r="E59" s="6">
        <v>43522</v>
      </c>
      <c r="F59" s="21">
        <f t="shared" si="0"/>
        <v>46</v>
      </c>
      <c r="G59" s="22">
        <f t="shared" si="1"/>
        <v>14</v>
      </c>
      <c r="H59" s="22">
        <f t="shared" si="2"/>
        <v>32</v>
      </c>
      <c r="I59" s="254">
        <v>6</v>
      </c>
      <c r="J59" s="253">
        <v>8</v>
      </c>
      <c r="K59" s="24"/>
      <c r="L59" s="24"/>
      <c r="M59" s="24"/>
      <c r="N59" s="24"/>
      <c r="O59" s="24"/>
      <c r="P59" s="24"/>
      <c r="Q59" s="24"/>
      <c r="R59" s="24"/>
      <c r="S59" s="230"/>
      <c r="T59" s="221"/>
      <c r="U59" s="24"/>
      <c r="V59" s="24"/>
      <c r="W59" s="24"/>
      <c r="X59" s="24"/>
      <c r="Y59" s="24"/>
      <c r="Z59" s="24"/>
      <c r="AA59" s="24"/>
      <c r="AB59" s="24"/>
      <c r="AC59" s="26"/>
      <c r="AD59" s="26"/>
      <c r="AE59" s="224"/>
      <c r="AF59" s="221"/>
      <c r="AG59" s="253">
        <v>12</v>
      </c>
      <c r="AH59" s="24"/>
      <c r="AI59" s="253">
        <v>9</v>
      </c>
      <c r="AJ59" s="24"/>
      <c r="AK59" s="25"/>
      <c r="AL59" s="255">
        <v>5</v>
      </c>
      <c r="AM59" s="255">
        <v>1</v>
      </c>
      <c r="AN59" s="26"/>
      <c r="AO59" s="255">
        <v>5</v>
      </c>
      <c r="AP59" s="24"/>
      <c r="AQ59" s="230"/>
      <c r="AR59" s="237"/>
      <c r="AS59" s="25"/>
      <c r="AT59" s="25"/>
      <c r="AU59" s="25"/>
      <c r="AV59" s="25"/>
      <c r="AW59" s="25"/>
      <c r="AX59" s="25"/>
      <c r="AY59" s="25"/>
      <c r="AZ59" s="230"/>
      <c r="BA59" s="245" t="s">
        <v>229</v>
      </c>
      <c r="BB59" s="252" t="s">
        <v>290</v>
      </c>
    </row>
    <row r="60" spans="1:54" ht="15" customHeight="1">
      <c r="A60" s="3">
        <v>56</v>
      </c>
      <c r="B60" s="210" t="s">
        <v>224</v>
      </c>
      <c r="C60" s="5">
        <v>43518</v>
      </c>
      <c r="D60" s="6">
        <v>43521</v>
      </c>
      <c r="E60" s="6">
        <v>43522</v>
      </c>
      <c r="F60" s="21">
        <f t="shared" si="0"/>
        <v>30</v>
      </c>
      <c r="G60" s="22">
        <f t="shared" si="1"/>
        <v>30</v>
      </c>
      <c r="H60" s="22">
        <f t="shared" si="2"/>
        <v>0</v>
      </c>
      <c r="I60" s="221"/>
      <c r="J60" s="24"/>
      <c r="K60" s="24"/>
      <c r="L60" s="24"/>
      <c r="M60" s="24"/>
      <c r="N60" s="24"/>
      <c r="O60" s="24"/>
      <c r="P60" s="24"/>
      <c r="Q60" s="24"/>
      <c r="R60" s="24"/>
      <c r="S60" s="230"/>
      <c r="T60" s="221"/>
      <c r="U60" s="253">
        <v>5</v>
      </c>
      <c r="V60" s="24"/>
      <c r="W60" s="253">
        <v>25</v>
      </c>
      <c r="X60" s="24"/>
      <c r="Y60" s="24"/>
      <c r="Z60" s="24"/>
      <c r="AA60" s="24"/>
      <c r="AB60" s="24"/>
      <c r="AC60" s="26"/>
      <c r="AD60" s="26"/>
      <c r="AE60" s="224"/>
      <c r="AF60" s="221"/>
      <c r="AG60" s="24"/>
      <c r="AH60" s="24"/>
      <c r="AI60" s="24"/>
      <c r="AJ60" s="24"/>
      <c r="AK60" s="25"/>
      <c r="AL60" s="25"/>
      <c r="AM60" s="25"/>
      <c r="AN60" s="26"/>
      <c r="AO60" s="25"/>
      <c r="AP60" s="24"/>
      <c r="AQ60" s="230"/>
      <c r="AR60" s="237"/>
      <c r="AS60" s="25"/>
      <c r="AT60" s="25"/>
      <c r="AU60" s="25"/>
      <c r="AV60" s="25"/>
      <c r="AW60" s="25"/>
      <c r="AX60" s="25"/>
      <c r="AY60" s="25"/>
      <c r="AZ60" s="230"/>
      <c r="BA60" s="241" t="s">
        <v>160</v>
      </c>
      <c r="BB60" s="252" t="s">
        <v>250</v>
      </c>
    </row>
    <row r="61" spans="1:54" ht="15" customHeight="1">
      <c r="A61" s="3">
        <v>57</v>
      </c>
      <c r="B61" s="210" t="s">
        <v>220</v>
      </c>
      <c r="C61" s="5">
        <v>43518</v>
      </c>
      <c r="D61" s="6">
        <v>43521</v>
      </c>
      <c r="E61" s="6">
        <v>43522</v>
      </c>
      <c r="F61" s="21">
        <f t="shared" si="0"/>
        <v>33</v>
      </c>
      <c r="G61" s="22">
        <f t="shared" si="1"/>
        <v>33</v>
      </c>
      <c r="H61" s="22">
        <f t="shared" si="2"/>
        <v>0</v>
      </c>
      <c r="I61" s="254">
        <v>33</v>
      </c>
      <c r="J61" s="24"/>
      <c r="K61" s="24"/>
      <c r="L61" s="24"/>
      <c r="M61" s="24"/>
      <c r="N61" s="24"/>
      <c r="O61" s="24"/>
      <c r="P61" s="24"/>
      <c r="Q61" s="24"/>
      <c r="R61" s="24"/>
      <c r="S61" s="230"/>
      <c r="T61" s="221"/>
      <c r="U61" s="24"/>
      <c r="V61" s="24"/>
      <c r="W61" s="24"/>
      <c r="X61" s="24"/>
      <c r="Y61" s="24"/>
      <c r="Z61" s="24"/>
      <c r="AA61" s="24"/>
      <c r="AB61" s="24"/>
      <c r="AC61" s="26"/>
      <c r="AD61" s="26"/>
      <c r="AE61" s="224"/>
      <c r="AF61" s="221"/>
      <c r="AG61" s="24"/>
      <c r="AH61" s="24"/>
      <c r="AI61" s="24"/>
      <c r="AJ61" s="24"/>
      <c r="AK61" s="25"/>
      <c r="AL61" s="25"/>
      <c r="AM61" s="25"/>
      <c r="AN61" s="26"/>
      <c r="AO61" s="25"/>
      <c r="AP61" s="24"/>
      <c r="AQ61" s="230"/>
      <c r="AR61" s="237"/>
      <c r="AS61" s="25"/>
      <c r="AT61" s="25"/>
      <c r="AU61" s="25"/>
      <c r="AV61" s="25"/>
      <c r="AW61" s="25"/>
      <c r="AX61" s="25"/>
      <c r="AY61" s="25"/>
      <c r="AZ61" s="230"/>
      <c r="BA61" s="244" t="s">
        <v>51</v>
      </c>
      <c r="BB61" s="252" t="s">
        <v>272</v>
      </c>
    </row>
    <row r="62" spans="1:54" ht="15" customHeight="1">
      <c r="A62" s="3">
        <v>58</v>
      </c>
      <c r="B62" s="210" t="s">
        <v>225</v>
      </c>
      <c r="C62" s="5">
        <v>43518</v>
      </c>
      <c r="D62" s="6">
        <v>43521</v>
      </c>
      <c r="E62" s="6">
        <v>43522</v>
      </c>
      <c r="F62" s="21">
        <f t="shared" si="0"/>
        <v>35</v>
      </c>
      <c r="G62" s="22">
        <f t="shared" si="1"/>
        <v>33</v>
      </c>
      <c r="H62" s="22">
        <f t="shared" si="2"/>
        <v>2</v>
      </c>
      <c r="I62" s="221"/>
      <c r="J62" s="24"/>
      <c r="K62" s="24"/>
      <c r="L62" s="24"/>
      <c r="M62" s="24"/>
      <c r="N62" s="24"/>
      <c r="O62" s="24"/>
      <c r="P62" s="24"/>
      <c r="Q62" s="24"/>
      <c r="R62" s="24"/>
      <c r="S62" s="230"/>
      <c r="T62" s="221"/>
      <c r="U62" s="253">
        <v>5</v>
      </c>
      <c r="V62" s="24"/>
      <c r="W62" s="253">
        <v>26</v>
      </c>
      <c r="X62" s="24"/>
      <c r="Y62" s="24"/>
      <c r="Z62" s="24"/>
      <c r="AA62" s="253">
        <v>1</v>
      </c>
      <c r="AB62" s="253">
        <v>1</v>
      </c>
      <c r="AC62" s="26"/>
      <c r="AD62" s="26"/>
      <c r="AE62" s="224"/>
      <c r="AF62" s="221"/>
      <c r="AG62" s="24"/>
      <c r="AH62" s="24"/>
      <c r="AI62" s="24"/>
      <c r="AJ62" s="24"/>
      <c r="AK62" s="25"/>
      <c r="AL62" s="25"/>
      <c r="AM62" s="25"/>
      <c r="AN62" s="26"/>
      <c r="AO62" s="25"/>
      <c r="AP62" s="24"/>
      <c r="AQ62" s="230"/>
      <c r="AR62" s="237"/>
      <c r="AS62" s="25"/>
      <c r="AT62" s="25"/>
      <c r="AU62" s="255">
        <v>1</v>
      </c>
      <c r="AV62" s="255">
        <v>1</v>
      </c>
      <c r="AW62" s="25"/>
      <c r="AX62" s="25"/>
      <c r="AY62" s="25"/>
      <c r="AZ62" s="230"/>
      <c r="BA62" s="241" t="s">
        <v>154</v>
      </c>
      <c r="BB62" s="252" t="s">
        <v>280</v>
      </c>
    </row>
    <row r="63" spans="1:54" ht="15" customHeight="1">
      <c r="A63" s="3">
        <v>59</v>
      </c>
      <c r="B63" s="210" t="s">
        <v>221</v>
      </c>
      <c r="C63" s="5">
        <v>43518</v>
      </c>
      <c r="D63" s="6">
        <v>43521</v>
      </c>
      <c r="E63" s="6">
        <v>43522</v>
      </c>
      <c r="F63" s="21">
        <f t="shared" si="0"/>
        <v>231</v>
      </c>
      <c r="G63" s="22">
        <f t="shared" si="1"/>
        <v>202</v>
      </c>
      <c r="H63" s="22">
        <f t="shared" si="2"/>
        <v>29</v>
      </c>
      <c r="I63" s="221"/>
      <c r="J63" s="253">
        <v>125</v>
      </c>
      <c r="K63" s="24"/>
      <c r="L63" s="253">
        <v>25</v>
      </c>
      <c r="M63" s="24"/>
      <c r="N63" s="253">
        <v>5</v>
      </c>
      <c r="O63" s="253">
        <v>21</v>
      </c>
      <c r="P63" s="253">
        <v>8</v>
      </c>
      <c r="Q63" s="253">
        <v>11</v>
      </c>
      <c r="R63" s="253">
        <v>6</v>
      </c>
      <c r="S63" s="257">
        <v>1</v>
      </c>
      <c r="T63" s="221"/>
      <c r="U63" s="24"/>
      <c r="V63" s="24"/>
      <c r="W63" s="24"/>
      <c r="X63" s="24"/>
      <c r="Y63" s="24"/>
      <c r="Z63" s="24"/>
      <c r="AA63" s="24"/>
      <c r="AB63" s="24"/>
      <c r="AC63" s="26"/>
      <c r="AD63" s="26"/>
      <c r="AE63" s="224"/>
      <c r="AF63" s="221"/>
      <c r="AG63" s="24"/>
      <c r="AH63" s="253">
        <v>2</v>
      </c>
      <c r="AI63" s="253">
        <v>4</v>
      </c>
      <c r="AJ63" s="253">
        <v>9</v>
      </c>
      <c r="AK63" s="255">
        <v>2</v>
      </c>
      <c r="AL63" s="25"/>
      <c r="AM63" s="255">
        <v>5</v>
      </c>
      <c r="AN63" s="26"/>
      <c r="AO63" s="255">
        <v>4</v>
      </c>
      <c r="AP63" s="253">
        <v>3</v>
      </c>
      <c r="AQ63" s="230"/>
      <c r="AR63" s="237"/>
      <c r="AS63" s="25"/>
      <c r="AT63" s="25"/>
      <c r="AU63" s="25"/>
      <c r="AV63" s="25"/>
      <c r="AW63" s="25"/>
      <c r="AX63" s="25"/>
      <c r="AY63" s="25"/>
      <c r="AZ63" s="230"/>
      <c r="BA63" s="245" t="s">
        <v>230</v>
      </c>
      <c r="BB63" s="252" t="s">
        <v>281</v>
      </c>
    </row>
    <row r="64" spans="1:54" ht="15" customHeight="1">
      <c r="A64" s="3">
        <v>60</v>
      </c>
      <c r="B64" s="210" t="s">
        <v>222</v>
      </c>
      <c r="C64" s="5">
        <v>43518</v>
      </c>
      <c r="D64" s="6">
        <v>43521</v>
      </c>
      <c r="E64" s="6">
        <v>43522</v>
      </c>
      <c r="F64" s="21">
        <f t="shared" si="0"/>
        <v>25</v>
      </c>
      <c r="G64" s="22">
        <f t="shared" si="1"/>
        <v>25</v>
      </c>
      <c r="H64" s="22">
        <f t="shared" si="2"/>
        <v>0</v>
      </c>
      <c r="I64" s="221"/>
      <c r="J64" s="253">
        <v>25</v>
      </c>
      <c r="K64" s="24"/>
      <c r="L64" s="24"/>
      <c r="M64" s="24"/>
      <c r="N64" s="24"/>
      <c r="O64" s="24"/>
      <c r="P64" s="24"/>
      <c r="Q64" s="24"/>
      <c r="R64" s="24"/>
      <c r="S64" s="230"/>
      <c r="T64" s="221"/>
      <c r="U64" s="24"/>
      <c r="V64" s="24"/>
      <c r="W64" s="24"/>
      <c r="X64" s="24"/>
      <c r="Y64" s="24"/>
      <c r="Z64" s="24"/>
      <c r="AA64" s="24"/>
      <c r="AB64" s="24"/>
      <c r="AC64" s="26"/>
      <c r="AD64" s="26"/>
      <c r="AE64" s="224"/>
      <c r="AF64" s="221"/>
      <c r="AG64" s="24"/>
      <c r="AH64" s="24"/>
      <c r="AI64" s="24"/>
      <c r="AJ64" s="24"/>
      <c r="AK64" s="25"/>
      <c r="AL64" s="25"/>
      <c r="AM64" s="25"/>
      <c r="AN64" s="26"/>
      <c r="AO64" s="25"/>
      <c r="AP64" s="24"/>
      <c r="AQ64" s="230"/>
      <c r="AR64" s="237"/>
      <c r="AS64" s="25"/>
      <c r="AT64" s="25"/>
      <c r="AU64" s="25"/>
      <c r="AV64" s="25"/>
      <c r="AW64" s="25"/>
      <c r="AX64" s="25"/>
      <c r="AY64" s="25"/>
      <c r="AZ64" s="230"/>
      <c r="BA64" s="243" t="s">
        <v>84</v>
      </c>
      <c r="BB64" s="252" t="s">
        <v>287</v>
      </c>
    </row>
    <row r="65" spans="1:54" ht="15" customHeight="1">
      <c r="A65" s="3">
        <v>61</v>
      </c>
      <c r="B65" s="210" t="s">
        <v>228</v>
      </c>
      <c r="C65" s="6">
        <v>43530</v>
      </c>
      <c r="D65" s="6">
        <v>43531</v>
      </c>
      <c r="E65" s="6">
        <v>43532</v>
      </c>
      <c r="F65" s="21">
        <f>SUM(I65:AZ65)</f>
        <v>5</v>
      </c>
      <c r="G65" s="22">
        <f t="shared" ref="G65:G67" si="3">SUM(I65:AE65)</f>
        <v>5</v>
      </c>
      <c r="H65" s="22">
        <f>SUM(AF65:AZ65)</f>
        <v>0</v>
      </c>
      <c r="I65" s="221"/>
      <c r="J65" s="24"/>
      <c r="K65" s="24"/>
      <c r="L65" s="24"/>
      <c r="M65" s="24"/>
      <c r="N65" s="24"/>
      <c r="O65" s="24"/>
      <c r="P65" s="24"/>
      <c r="Q65" s="24"/>
      <c r="R65" s="24"/>
      <c r="S65" s="230"/>
      <c r="T65" s="221"/>
      <c r="U65" s="24"/>
      <c r="V65" s="24"/>
      <c r="W65" s="253">
        <v>5</v>
      </c>
      <c r="X65" s="24"/>
      <c r="Y65" s="24"/>
      <c r="Z65" s="24"/>
      <c r="AA65" s="24"/>
      <c r="AB65" s="24"/>
      <c r="AC65" s="26"/>
      <c r="AD65" s="26"/>
      <c r="AE65" s="224"/>
      <c r="AF65" s="221"/>
      <c r="AG65" s="24"/>
      <c r="AH65" s="24"/>
      <c r="AI65" s="24"/>
      <c r="AJ65" s="24"/>
      <c r="AK65" s="25"/>
      <c r="AL65" s="25"/>
      <c r="AM65" s="25"/>
      <c r="AN65" s="26"/>
      <c r="AO65" s="25"/>
      <c r="AP65" s="24"/>
      <c r="AQ65" s="230"/>
      <c r="AR65" s="237"/>
      <c r="AS65" s="25"/>
      <c r="AT65" s="25"/>
      <c r="AU65" s="25"/>
      <c r="AV65" s="25"/>
      <c r="AW65" s="25"/>
      <c r="AX65" s="25"/>
      <c r="AY65" s="25"/>
      <c r="AZ65" s="230"/>
      <c r="BA65" s="241" t="s">
        <v>154</v>
      </c>
      <c r="BB65" s="261" t="s">
        <v>291</v>
      </c>
    </row>
    <row r="66" spans="1:54" ht="15" customHeight="1">
      <c r="A66" s="3">
        <v>62</v>
      </c>
      <c r="B66" s="210" t="s">
        <v>227</v>
      </c>
      <c r="C66" s="6">
        <v>43530</v>
      </c>
      <c r="D66" s="6">
        <v>43531</v>
      </c>
      <c r="E66" s="6">
        <v>43532</v>
      </c>
      <c r="F66" s="21">
        <f>SUM(I66:AZ66)</f>
        <v>10</v>
      </c>
      <c r="G66" s="22">
        <f t="shared" si="3"/>
        <v>10</v>
      </c>
      <c r="H66" s="22">
        <f>SUM(AF66:AZ66)</f>
        <v>0</v>
      </c>
      <c r="I66" s="221"/>
      <c r="J66" s="24"/>
      <c r="K66" s="24"/>
      <c r="L66" s="24"/>
      <c r="M66" s="24"/>
      <c r="N66" s="24"/>
      <c r="O66" s="24"/>
      <c r="P66" s="24"/>
      <c r="Q66" s="24"/>
      <c r="R66" s="24"/>
      <c r="S66" s="230"/>
      <c r="T66" s="221"/>
      <c r="U66" s="253">
        <v>2</v>
      </c>
      <c r="V66" s="24"/>
      <c r="W66" s="253">
        <v>8</v>
      </c>
      <c r="X66" s="24"/>
      <c r="Y66" s="24"/>
      <c r="Z66" s="24"/>
      <c r="AA66" s="24"/>
      <c r="AB66" s="24"/>
      <c r="AC66" s="26"/>
      <c r="AD66" s="26"/>
      <c r="AE66" s="224"/>
      <c r="AF66" s="221"/>
      <c r="AG66" s="24"/>
      <c r="AH66" s="24"/>
      <c r="AI66" s="24"/>
      <c r="AJ66" s="24"/>
      <c r="AK66" s="25"/>
      <c r="AL66" s="25"/>
      <c r="AM66" s="25"/>
      <c r="AN66" s="26"/>
      <c r="AO66" s="25"/>
      <c r="AP66" s="24"/>
      <c r="AQ66" s="230"/>
      <c r="AR66" s="237"/>
      <c r="AS66" s="25"/>
      <c r="AT66" s="25"/>
      <c r="AU66" s="25"/>
      <c r="AV66" s="25"/>
      <c r="AW66" s="25"/>
      <c r="AX66" s="25"/>
      <c r="AY66" s="25"/>
      <c r="AZ66" s="230"/>
      <c r="BA66" s="241" t="s">
        <v>160</v>
      </c>
      <c r="BB66" s="261" t="s">
        <v>282</v>
      </c>
    </row>
    <row r="67" spans="1:54" ht="15" customHeight="1">
      <c r="A67" s="3">
        <v>63</v>
      </c>
      <c r="B67" s="210" t="s">
        <v>226</v>
      </c>
      <c r="C67" s="6">
        <v>43530</v>
      </c>
      <c r="D67" s="6">
        <v>43531</v>
      </c>
      <c r="E67" s="6">
        <v>43532</v>
      </c>
      <c r="F67" s="21">
        <f>SUM(I67:AZ67)</f>
        <v>11</v>
      </c>
      <c r="G67" s="22">
        <f t="shared" si="3"/>
        <v>11</v>
      </c>
      <c r="H67" s="22">
        <f>SUM(AF67:AZ67)</f>
        <v>0</v>
      </c>
      <c r="I67" s="221"/>
      <c r="J67" s="24"/>
      <c r="K67" s="24"/>
      <c r="L67" s="24"/>
      <c r="M67" s="24"/>
      <c r="N67" s="24"/>
      <c r="O67" s="24"/>
      <c r="P67" s="24"/>
      <c r="Q67" s="24"/>
      <c r="R67" s="24"/>
      <c r="S67" s="230"/>
      <c r="T67" s="221"/>
      <c r="U67" s="253">
        <v>6</v>
      </c>
      <c r="V67" s="24"/>
      <c r="W67" s="253">
        <v>5</v>
      </c>
      <c r="X67" s="24"/>
      <c r="Y67" s="24"/>
      <c r="Z67" s="24"/>
      <c r="AA67" s="24"/>
      <c r="AB67" s="24"/>
      <c r="AC67" s="26"/>
      <c r="AD67" s="26"/>
      <c r="AE67" s="224"/>
      <c r="AF67" s="221"/>
      <c r="AG67" s="24"/>
      <c r="AH67" s="24"/>
      <c r="AI67" s="24"/>
      <c r="AJ67" s="24"/>
      <c r="AK67" s="25"/>
      <c r="AL67" s="25"/>
      <c r="AM67" s="25"/>
      <c r="AN67" s="26"/>
      <c r="AO67" s="25"/>
      <c r="AP67" s="24"/>
      <c r="AQ67" s="230"/>
      <c r="AR67" s="237"/>
      <c r="AS67" s="25"/>
      <c r="AT67" s="25"/>
      <c r="AU67" s="25"/>
      <c r="AV67" s="25"/>
      <c r="AW67" s="25"/>
      <c r="AX67" s="25"/>
      <c r="AY67" s="25"/>
      <c r="AZ67" s="230"/>
      <c r="BA67" s="245" t="s">
        <v>235</v>
      </c>
      <c r="BB67" s="252" t="s">
        <v>292</v>
      </c>
    </row>
    <row r="68" spans="1:54" ht="15" customHeight="1">
      <c r="A68" s="3">
        <v>64</v>
      </c>
      <c r="B68" s="210" t="s">
        <v>231</v>
      </c>
      <c r="C68" s="6">
        <v>43538</v>
      </c>
      <c r="D68" s="6">
        <v>43539</v>
      </c>
      <c r="E68" s="6">
        <v>43542</v>
      </c>
      <c r="F68" s="21">
        <f t="shared" ref="F68:F81" si="4">SUM(I68:AZ68)</f>
        <v>71</v>
      </c>
      <c r="G68" s="22">
        <f t="shared" ref="G68:G81" si="5">SUM(I68:AE68)</f>
        <v>48</v>
      </c>
      <c r="H68" s="22">
        <f t="shared" ref="H68:H81" si="6">SUM(AF68:AZ68)</f>
        <v>23</v>
      </c>
      <c r="I68" s="221"/>
      <c r="J68" s="253">
        <v>29</v>
      </c>
      <c r="K68" s="24"/>
      <c r="L68" s="253">
        <v>6</v>
      </c>
      <c r="M68" s="24"/>
      <c r="N68" s="253">
        <v>1</v>
      </c>
      <c r="O68" s="253">
        <v>3</v>
      </c>
      <c r="P68" s="253">
        <v>2</v>
      </c>
      <c r="Q68" s="253">
        <v>4</v>
      </c>
      <c r="R68" s="253">
        <v>3</v>
      </c>
      <c r="S68" s="230"/>
      <c r="T68" s="221"/>
      <c r="U68" s="24"/>
      <c r="V68" s="24"/>
      <c r="W68" s="24"/>
      <c r="X68" s="24"/>
      <c r="Y68" s="24"/>
      <c r="Z68" s="24"/>
      <c r="AA68" s="24"/>
      <c r="AB68" s="24"/>
      <c r="AC68" s="26"/>
      <c r="AD68" s="26"/>
      <c r="AE68" s="224"/>
      <c r="AF68" s="221"/>
      <c r="AG68" s="24"/>
      <c r="AH68" s="253">
        <v>1</v>
      </c>
      <c r="AI68" s="253">
        <v>5</v>
      </c>
      <c r="AJ68" s="253">
        <v>1</v>
      </c>
      <c r="AK68" s="255">
        <v>1</v>
      </c>
      <c r="AL68" s="255">
        <v>2</v>
      </c>
      <c r="AM68" s="255">
        <v>2</v>
      </c>
      <c r="AN68" s="26"/>
      <c r="AO68" s="255">
        <v>9</v>
      </c>
      <c r="AP68" s="253">
        <v>2</v>
      </c>
      <c r="AQ68" s="230"/>
      <c r="AR68" s="237"/>
      <c r="AS68" s="25"/>
      <c r="AT68" s="25"/>
      <c r="AU68" s="25"/>
      <c r="AV68" s="25"/>
      <c r="AW68" s="25"/>
      <c r="AX68" s="25"/>
      <c r="AY68" s="25"/>
      <c r="AZ68" s="230"/>
      <c r="BA68" s="245" t="s">
        <v>230</v>
      </c>
      <c r="BB68" s="261" t="s">
        <v>293</v>
      </c>
    </row>
    <row r="69" spans="1:54" ht="15" customHeight="1">
      <c r="A69" s="3">
        <v>65</v>
      </c>
      <c r="B69" s="210" t="s">
        <v>232</v>
      </c>
      <c r="C69" s="6">
        <v>43538</v>
      </c>
      <c r="D69" s="6">
        <v>43539</v>
      </c>
      <c r="E69" s="6">
        <v>43542</v>
      </c>
      <c r="F69" s="21">
        <f t="shared" si="4"/>
        <v>13</v>
      </c>
      <c r="G69" s="22">
        <f t="shared" si="5"/>
        <v>13</v>
      </c>
      <c r="H69" s="22">
        <f t="shared" si="6"/>
        <v>0</v>
      </c>
      <c r="I69" s="254">
        <v>13</v>
      </c>
      <c r="J69" s="24"/>
      <c r="K69" s="24"/>
      <c r="L69" s="24"/>
      <c r="M69" s="24"/>
      <c r="N69" s="24"/>
      <c r="O69" s="24"/>
      <c r="P69" s="24"/>
      <c r="Q69" s="24"/>
      <c r="R69" s="24"/>
      <c r="S69" s="230"/>
      <c r="T69" s="221"/>
      <c r="U69" s="24"/>
      <c r="V69" s="24"/>
      <c r="W69" s="24"/>
      <c r="X69" s="24"/>
      <c r="Y69" s="24"/>
      <c r="Z69" s="24"/>
      <c r="AA69" s="24"/>
      <c r="AB69" s="24"/>
      <c r="AC69" s="26"/>
      <c r="AD69" s="26"/>
      <c r="AE69" s="224"/>
      <c r="AF69" s="221"/>
      <c r="AG69" s="24"/>
      <c r="AH69" s="24"/>
      <c r="AI69" s="24"/>
      <c r="AJ69" s="24"/>
      <c r="AK69" s="25"/>
      <c r="AL69" s="25"/>
      <c r="AM69" s="25"/>
      <c r="AN69" s="26"/>
      <c r="AO69" s="25"/>
      <c r="AP69" s="24"/>
      <c r="AQ69" s="230"/>
      <c r="AR69" s="237"/>
      <c r="AS69" s="25"/>
      <c r="AT69" s="25"/>
      <c r="AU69" s="25"/>
      <c r="AV69" s="25"/>
      <c r="AW69" s="25"/>
      <c r="AX69" s="25"/>
      <c r="AY69" s="25"/>
      <c r="AZ69" s="230"/>
      <c r="BA69" s="244" t="s">
        <v>51</v>
      </c>
      <c r="BB69" s="252" t="s">
        <v>283</v>
      </c>
    </row>
    <row r="70" spans="1:54" ht="15" customHeight="1">
      <c r="A70" s="3">
        <v>66</v>
      </c>
      <c r="B70" s="210" t="s">
        <v>233</v>
      </c>
      <c r="C70" s="6">
        <v>43538</v>
      </c>
      <c r="D70" s="6">
        <v>43539</v>
      </c>
      <c r="E70" s="6">
        <v>43542</v>
      </c>
      <c r="F70" s="21">
        <f t="shared" si="4"/>
        <v>15</v>
      </c>
      <c r="G70" s="22">
        <f t="shared" si="5"/>
        <v>5</v>
      </c>
      <c r="H70" s="22">
        <f t="shared" si="6"/>
        <v>10</v>
      </c>
      <c r="I70" s="254">
        <v>3</v>
      </c>
      <c r="J70" s="253">
        <v>2</v>
      </c>
      <c r="K70" s="24"/>
      <c r="L70" s="24"/>
      <c r="M70" s="24"/>
      <c r="N70" s="24"/>
      <c r="O70" s="24"/>
      <c r="P70" s="24"/>
      <c r="Q70" s="24"/>
      <c r="R70" s="24"/>
      <c r="S70" s="230"/>
      <c r="T70" s="221"/>
      <c r="U70" s="24"/>
      <c r="V70" s="24"/>
      <c r="W70" s="24"/>
      <c r="X70" s="24"/>
      <c r="Y70" s="24"/>
      <c r="Z70" s="24"/>
      <c r="AA70" s="24"/>
      <c r="AB70" s="24"/>
      <c r="AC70" s="26"/>
      <c r="AD70" s="26"/>
      <c r="AE70" s="224"/>
      <c r="AF70" s="221"/>
      <c r="AG70" s="253">
        <v>10</v>
      </c>
      <c r="AH70" s="24"/>
      <c r="AI70" s="24"/>
      <c r="AJ70" s="24"/>
      <c r="AK70" s="25"/>
      <c r="AL70" s="25"/>
      <c r="AM70" s="25"/>
      <c r="AN70" s="26"/>
      <c r="AO70" s="25"/>
      <c r="AP70" s="24"/>
      <c r="AQ70" s="230"/>
      <c r="AR70" s="237"/>
      <c r="AS70" s="25"/>
      <c r="AT70" s="25"/>
      <c r="AU70" s="25"/>
      <c r="AV70" s="25"/>
      <c r="AW70" s="25"/>
      <c r="AX70" s="25"/>
      <c r="AY70" s="25"/>
      <c r="AZ70" s="230"/>
      <c r="BA70" s="245" t="s">
        <v>229</v>
      </c>
      <c r="BB70" s="261" t="s">
        <v>294</v>
      </c>
    </row>
    <row r="71" spans="1:54" ht="15" customHeight="1">
      <c r="A71" s="3">
        <v>67</v>
      </c>
      <c r="B71" s="210" t="s">
        <v>234</v>
      </c>
      <c r="C71" s="6">
        <v>43538</v>
      </c>
      <c r="D71" s="6">
        <v>43539</v>
      </c>
      <c r="E71" s="6">
        <v>43542</v>
      </c>
      <c r="F71" s="21">
        <f t="shared" si="4"/>
        <v>9</v>
      </c>
      <c r="G71" s="22">
        <f t="shared" si="5"/>
        <v>9</v>
      </c>
      <c r="H71" s="22">
        <f t="shared" si="6"/>
        <v>0</v>
      </c>
      <c r="I71" s="221"/>
      <c r="J71" s="253">
        <v>9</v>
      </c>
      <c r="K71" s="24"/>
      <c r="L71" s="24"/>
      <c r="M71" s="24"/>
      <c r="N71" s="24"/>
      <c r="O71" s="24"/>
      <c r="P71" s="24"/>
      <c r="Q71" s="24"/>
      <c r="R71" s="24"/>
      <c r="S71" s="230"/>
      <c r="T71" s="221"/>
      <c r="U71" s="24"/>
      <c r="V71" s="24"/>
      <c r="W71" s="24"/>
      <c r="X71" s="24"/>
      <c r="Y71" s="24"/>
      <c r="Z71" s="24"/>
      <c r="AA71" s="24"/>
      <c r="AB71" s="24"/>
      <c r="AC71" s="26"/>
      <c r="AD71" s="26"/>
      <c r="AE71" s="224"/>
      <c r="AF71" s="221"/>
      <c r="AG71" s="24"/>
      <c r="AH71" s="24"/>
      <c r="AI71" s="24"/>
      <c r="AJ71" s="24"/>
      <c r="AK71" s="25"/>
      <c r="AL71" s="25"/>
      <c r="AM71" s="25"/>
      <c r="AN71" s="26"/>
      <c r="AO71" s="25"/>
      <c r="AP71" s="24"/>
      <c r="AQ71" s="230"/>
      <c r="AR71" s="237"/>
      <c r="AS71" s="25"/>
      <c r="AT71" s="25"/>
      <c r="AU71" s="25"/>
      <c r="AV71" s="25"/>
      <c r="AW71" s="25"/>
      <c r="AX71" s="25"/>
      <c r="AY71" s="25"/>
      <c r="AZ71" s="230"/>
      <c r="BA71" s="243" t="s">
        <v>84</v>
      </c>
      <c r="BB71" s="260" t="s">
        <v>284</v>
      </c>
    </row>
    <row r="72" spans="1:54" ht="15" customHeight="1">
      <c r="A72" s="3">
        <v>68</v>
      </c>
      <c r="B72" s="210" t="s">
        <v>301</v>
      </c>
      <c r="C72" s="6">
        <v>43558</v>
      </c>
      <c r="D72" s="6">
        <v>43559</v>
      </c>
      <c r="E72" s="6">
        <v>43560</v>
      </c>
      <c r="F72" s="21">
        <f t="shared" si="4"/>
        <v>40</v>
      </c>
      <c r="G72" s="22">
        <f t="shared" si="5"/>
        <v>38</v>
      </c>
      <c r="H72" s="22">
        <f t="shared" si="6"/>
        <v>2</v>
      </c>
      <c r="I72" s="221"/>
      <c r="J72" s="24"/>
      <c r="K72" s="24"/>
      <c r="L72" s="24"/>
      <c r="M72" s="24"/>
      <c r="N72" s="24"/>
      <c r="O72" s="24"/>
      <c r="P72" s="24"/>
      <c r="Q72" s="24"/>
      <c r="R72" s="24"/>
      <c r="S72" s="230"/>
      <c r="T72" s="221"/>
      <c r="U72" s="253">
        <v>9</v>
      </c>
      <c r="V72" s="24"/>
      <c r="W72" s="253">
        <v>26</v>
      </c>
      <c r="X72" s="24"/>
      <c r="Y72" s="24"/>
      <c r="Z72" s="253">
        <v>1</v>
      </c>
      <c r="AA72" s="24"/>
      <c r="AB72" s="253">
        <v>2</v>
      </c>
      <c r="AC72" s="26"/>
      <c r="AD72" s="26"/>
      <c r="AE72" s="224"/>
      <c r="AF72" s="221"/>
      <c r="AG72" s="24"/>
      <c r="AH72" s="24"/>
      <c r="AI72" s="24"/>
      <c r="AJ72" s="24"/>
      <c r="AK72" s="25"/>
      <c r="AL72" s="25"/>
      <c r="AM72" s="25"/>
      <c r="AN72" s="26"/>
      <c r="AO72" s="25"/>
      <c r="AP72" s="24"/>
      <c r="AQ72" s="230"/>
      <c r="AR72" s="237"/>
      <c r="AS72" s="25"/>
      <c r="AT72" s="25"/>
      <c r="AU72" s="255">
        <v>1</v>
      </c>
      <c r="AV72" s="25"/>
      <c r="AW72" s="255">
        <v>1</v>
      </c>
      <c r="AX72" s="25"/>
      <c r="AY72" s="25"/>
      <c r="AZ72" s="230"/>
      <c r="BA72" s="245" t="s">
        <v>236</v>
      </c>
      <c r="BB72" s="259" t="s">
        <v>297</v>
      </c>
    </row>
    <row r="73" spans="1:54" ht="15" customHeight="1">
      <c r="A73" s="3">
        <v>69</v>
      </c>
      <c r="B73" s="210" t="s">
        <v>302</v>
      </c>
      <c r="C73" s="6">
        <v>43558</v>
      </c>
      <c r="D73" s="6">
        <v>43559</v>
      </c>
      <c r="E73" s="6">
        <v>43560</v>
      </c>
      <c r="F73" s="21">
        <f t="shared" si="4"/>
        <v>49</v>
      </c>
      <c r="G73" s="22">
        <f t="shared" si="5"/>
        <v>47</v>
      </c>
      <c r="H73" s="22">
        <f t="shared" si="6"/>
        <v>2</v>
      </c>
      <c r="I73" s="221"/>
      <c r="J73" s="24"/>
      <c r="K73" s="24"/>
      <c r="L73" s="24"/>
      <c r="M73" s="24"/>
      <c r="N73" s="24"/>
      <c r="O73" s="24"/>
      <c r="P73" s="24"/>
      <c r="Q73" s="24"/>
      <c r="R73" s="24"/>
      <c r="S73" s="230"/>
      <c r="T73" s="221"/>
      <c r="U73" s="253">
        <v>5</v>
      </c>
      <c r="V73" s="24"/>
      <c r="W73" s="253">
        <v>42</v>
      </c>
      <c r="X73" s="24"/>
      <c r="Y73" s="24"/>
      <c r="Z73" s="24"/>
      <c r="AA73" s="24"/>
      <c r="AB73" s="24"/>
      <c r="AC73" s="26"/>
      <c r="AD73" s="26"/>
      <c r="AE73" s="224"/>
      <c r="AF73" s="221"/>
      <c r="AG73" s="24"/>
      <c r="AH73" s="24"/>
      <c r="AI73" s="24"/>
      <c r="AJ73" s="24"/>
      <c r="AK73" s="25"/>
      <c r="AL73" s="25"/>
      <c r="AM73" s="25"/>
      <c r="AN73" s="26"/>
      <c r="AO73" s="25"/>
      <c r="AP73" s="24"/>
      <c r="AQ73" s="230"/>
      <c r="AR73" s="237"/>
      <c r="AS73" s="255">
        <v>2</v>
      </c>
      <c r="AT73" s="25"/>
      <c r="AU73" s="25"/>
      <c r="AV73" s="25"/>
      <c r="AW73" s="25"/>
      <c r="AX73" s="25"/>
      <c r="AY73" s="25"/>
      <c r="AZ73" s="230"/>
      <c r="BA73" s="241" t="s">
        <v>160</v>
      </c>
      <c r="BB73" s="259" t="s">
        <v>296</v>
      </c>
    </row>
    <row r="74" spans="1:54" ht="15" customHeight="1">
      <c r="A74" s="3">
        <v>70</v>
      </c>
      <c r="B74" s="210" t="s">
        <v>303</v>
      </c>
      <c r="C74" s="6">
        <v>43558</v>
      </c>
      <c r="D74" s="6">
        <v>43559</v>
      </c>
      <c r="E74" s="6">
        <v>43560</v>
      </c>
      <c r="F74" s="21">
        <f t="shared" si="4"/>
        <v>193</v>
      </c>
      <c r="G74" s="22">
        <f t="shared" si="5"/>
        <v>165</v>
      </c>
      <c r="H74" s="22">
        <f t="shared" si="6"/>
        <v>28</v>
      </c>
      <c r="I74" s="221"/>
      <c r="J74" s="253">
        <v>110</v>
      </c>
      <c r="K74" s="24"/>
      <c r="L74" s="253">
        <v>14</v>
      </c>
      <c r="M74" s="24"/>
      <c r="N74" s="253">
        <v>6</v>
      </c>
      <c r="O74" s="253">
        <v>17</v>
      </c>
      <c r="P74" s="253">
        <v>6</v>
      </c>
      <c r="Q74" s="253">
        <v>6</v>
      </c>
      <c r="R74" s="253">
        <v>6</v>
      </c>
      <c r="S74" s="230"/>
      <c r="T74" s="221"/>
      <c r="U74" s="24"/>
      <c r="V74" s="24"/>
      <c r="W74" s="24"/>
      <c r="X74" s="24"/>
      <c r="Y74" s="24"/>
      <c r="Z74" s="24"/>
      <c r="AA74" s="24"/>
      <c r="AB74" s="24"/>
      <c r="AC74" s="26"/>
      <c r="AD74" s="26"/>
      <c r="AE74" s="224"/>
      <c r="AF74" s="221"/>
      <c r="AG74" s="24"/>
      <c r="AH74" s="253">
        <v>3</v>
      </c>
      <c r="AI74" s="253">
        <v>2</v>
      </c>
      <c r="AJ74" s="253">
        <v>7</v>
      </c>
      <c r="AK74" s="255">
        <v>2</v>
      </c>
      <c r="AL74" s="255">
        <v>3</v>
      </c>
      <c r="AM74" s="255">
        <v>1</v>
      </c>
      <c r="AN74" s="26"/>
      <c r="AO74" s="255">
        <v>8</v>
      </c>
      <c r="AP74" s="253">
        <v>2</v>
      </c>
      <c r="AQ74" s="230"/>
      <c r="AR74" s="237"/>
      <c r="AS74" s="25"/>
      <c r="AT74" s="25"/>
      <c r="AU74" s="25"/>
      <c r="AV74" s="25"/>
      <c r="AW74" s="25"/>
      <c r="AX74" s="25"/>
      <c r="AY74" s="25"/>
      <c r="AZ74" s="230"/>
      <c r="BA74" s="245" t="s">
        <v>230</v>
      </c>
      <c r="BB74" s="259" t="s">
        <v>299</v>
      </c>
    </row>
    <row r="75" spans="1:54" ht="15" customHeight="1">
      <c r="A75" s="3">
        <v>71</v>
      </c>
      <c r="B75" s="210" t="s">
        <v>304</v>
      </c>
      <c r="C75" s="6">
        <v>43558</v>
      </c>
      <c r="D75" s="6">
        <v>43559</v>
      </c>
      <c r="E75" s="6">
        <v>43560</v>
      </c>
      <c r="F75" s="21">
        <f t="shared" ref="F75:F77" si="7">SUM(I75:AZ75)</f>
        <v>39</v>
      </c>
      <c r="G75" s="22">
        <f t="shared" ref="G75:G77" si="8">SUM(I75:AE75)</f>
        <v>39</v>
      </c>
      <c r="H75" s="22">
        <f t="shared" ref="H75:H77" si="9">SUM(AF75:AZ75)</f>
        <v>0</v>
      </c>
      <c r="I75" s="254">
        <v>39</v>
      </c>
      <c r="J75" s="24"/>
      <c r="K75" s="24"/>
      <c r="L75" s="24"/>
      <c r="M75" s="24"/>
      <c r="N75" s="24"/>
      <c r="O75" s="24"/>
      <c r="P75" s="24"/>
      <c r="Q75" s="24"/>
      <c r="R75" s="24"/>
      <c r="S75" s="230"/>
      <c r="T75" s="221"/>
      <c r="U75" s="24"/>
      <c r="V75" s="24"/>
      <c r="W75" s="24"/>
      <c r="X75" s="24"/>
      <c r="Y75" s="24"/>
      <c r="Z75" s="24"/>
      <c r="AA75" s="24"/>
      <c r="AB75" s="24"/>
      <c r="AC75" s="26"/>
      <c r="AD75" s="26"/>
      <c r="AE75" s="224"/>
      <c r="AF75" s="221"/>
      <c r="AG75" s="24"/>
      <c r="AH75" s="24"/>
      <c r="AI75" s="24"/>
      <c r="AJ75" s="24"/>
      <c r="AK75" s="25"/>
      <c r="AL75" s="25"/>
      <c r="AM75" s="25"/>
      <c r="AN75" s="26"/>
      <c r="AO75" s="25"/>
      <c r="AP75" s="24"/>
      <c r="AQ75" s="230"/>
      <c r="AR75" s="237"/>
      <c r="AS75" s="25"/>
      <c r="AT75" s="25"/>
      <c r="AU75" s="25"/>
      <c r="AV75" s="25"/>
      <c r="AW75" s="25"/>
      <c r="AX75" s="25"/>
      <c r="AY75" s="25"/>
      <c r="AZ75" s="230"/>
      <c r="BA75" s="244" t="s">
        <v>51</v>
      </c>
      <c r="BB75" s="259" t="s">
        <v>298</v>
      </c>
    </row>
    <row r="76" spans="1:54" ht="15" customHeight="1">
      <c r="A76" s="3">
        <v>72</v>
      </c>
      <c r="B76" s="210" t="s">
        <v>305</v>
      </c>
      <c r="C76" s="6">
        <v>43558</v>
      </c>
      <c r="D76" s="6">
        <v>43559</v>
      </c>
      <c r="E76" s="6">
        <v>43560</v>
      </c>
      <c r="F76" s="21">
        <f t="shared" si="7"/>
        <v>25</v>
      </c>
      <c r="G76" s="22">
        <f t="shared" si="8"/>
        <v>1</v>
      </c>
      <c r="H76" s="22">
        <f t="shared" si="9"/>
        <v>24</v>
      </c>
      <c r="I76" s="221"/>
      <c r="J76" s="253">
        <v>1</v>
      </c>
      <c r="K76" s="24"/>
      <c r="L76" s="24"/>
      <c r="M76" s="24"/>
      <c r="N76" s="24"/>
      <c r="O76" s="24"/>
      <c r="P76" s="24"/>
      <c r="Q76" s="24"/>
      <c r="R76" s="24"/>
      <c r="S76" s="230"/>
      <c r="T76" s="221"/>
      <c r="U76" s="24"/>
      <c r="V76" s="24"/>
      <c r="W76" s="24"/>
      <c r="X76" s="24"/>
      <c r="Y76" s="24"/>
      <c r="Z76" s="24"/>
      <c r="AA76" s="24"/>
      <c r="AB76" s="24"/>
      <c r="AC76" s="26"/>
      <c r="AD76" s="26"/>
      <c r="AE76" s="224"/>
      <c r="AF76" s="221"/>
      <c r="AG76" s="253">
        <v>5</v>
      </c>
      <c r="AH76" s="24"/>
      <c r="AI76" s="253">
        <v>9</v>
      </c>
      <c r="AJ76" s="24"/>
      <c r="AK76" s="25"/>
      <c r="AL76" s="255">
        <v>4</v>
      </c>
      <c r="AM76" s="255">
        <v>1</v>
      </c>
      <c r="AN76" s="26"/>
      <c r="AO76" s="255">
        <v>5</v>
      </c>
      <c r="AP76" s="24"/>
      <c r="AQ76" s="230"/>
      <c r="AR76" s="237"/>
      <c r="AS76" s="25"/>
      <c r="AT76" s="25"/>
      <c r="AU76" s="25"/>
      <c r="AV76" s="25"/>
      <c r="AW76" s="25"/>
      <c r="AX76" s="25"/>
      <c r="AY76" s="25"/>
      <c r="AZ76" s="230"/>
      <c r="BA76" s="245" t="s">
        <v>229</v>
      </c>
      <c r="BB76" s="259" t="s">
        <v>295</v>
      </c>
    </row>
    <row r="77" spans="1:54" ht="15" customHeight="1">
      <c r="A77" s="3">
        <v>73</v>
      </c>
      <c r="B77" s="210" t="s">
        <v>306</v>
      </c>
      <c r="C77" s="6">
        <v>43558</v>
      </c>
      <c r="D77" s="6">
        <v>43559</v>
      </c>
      <c r="E77" s="6">
        <v>43560</v>
      </c>
      <c r="F77" s="21">
        <f t="shared" si="7"/>
        <v>6</v>
      </c>
      <c r="G77" s="22">
        <f t="shared" si="8"/>
        <v>6</v>
      </c>
      <c r="H77" s="22">
        <f t="shared" si="9"/>
        <v>0</v>
      </c>
      <c r="I77" s="221"/>
      <c r="J77" s="253">
        <v>6</v>
      </c>
      <c r="K77" s="24"/>
      <c r="L77" s="24"/>
      <c r="M77" s="24"/>
      <c r="N77" s="24"/>
      <c r="O77" s="24"/>
      <c r="P77" s="24"/>
      <c r="Q77" s="24"/>
      <c r="R77" s="24"/>
      <c r="S77" s="230"/>
      <c r="T77" s="221"/>
      <c r="U77" s="24"/>
      <c r="V77" s="24"/>
      <c r="W77" s="24"/>
      <c r="X77" s="24"/>
      <c r="Y77" s="24"/>
      <c r="Z77" s="24"/>
      <c r="AA77" s="24"/>
      <c r="AB77" s="24"/>
      <c r="AC77" s="26"/>
      <c r="AD77" s="26"/>
      <c r="AE77" s="224"/>
      <c r="AF77" s="221"/>
      <c r="AG77" s="24"/>
      <c r="AH77" s="24"/>
      <c r="AI77" s="24"/>
      <c r="AJ77" s="24"/>
      <c r="AK77" s="25"/>
      <c r="AL77" s="25"/>
      <c r="AM77" s="25"/>
      <c r="AN77" s="26"/>
      <c r="AO77" s="25"/>
      <c r="AP77" s="24"/>
      <c r="AQ77" s="230"/>
      <c r="AR77" s="237"/>
      <c r="AS77" s="25"/>
      <c r="AT77" s="25"/>
      <c r="AU77" s="25"/>
      <c r="AV77" s="25"/>
      <c r="AW77" s="25"/>
      <c r="AX77" s="25"/>
      <c r="AY77" s="25"/>
      <c r="AZ77" s="230"/>
      <c r="BA77" s="243" t="s">
        <v>84</v>
      </c>
      <c r="BB77" s="259" t="s">
        <v>300</v>
      </c>
    </row>
    <row r="78" spans="1:54" ht="15" customHeight="1">
      <c r="A78" s="3">
        <v>74</v>
      </c>
      <c r="B78" s="210" t="s">
        <v>307</v>
      </c>
      <c r="C78" s="6">
        <v>43572</v>
      </c>
      <c r="D78" s="6">
        <v>43573</v>
      </c>
      <c r="E78" s="6">
        <v>43574</v>
      </c>
      <c r="F78" s="21">
        <f t="shared" ref="F78:F80" si="10">SUM(I78:AZ78)</f>
        <v>78</v>
      </c>
      <c r="G78" s="22">
        <f t="shared" ref="G78:G80" si="11">SUM(I78:AE78)</f>
        <v>62</v>
      </c>
      <c r="H78" s="22">
        <f t="shared" ref="H78:H80" si="12">SUM(AF78:AZ78)</f>
        <v>16</v>
      </c>
      <c r="I78" s="221"/>
      <c r="J78" s="253">
        <v>43</v>
      </c>
      <c r="K78" s="24"/>
      <c r="L78" s="253">
        <v>5</v>
      </c>
      <c r="M78" s="24"/>
      <c r="N78" s="253">
        <v>1</v>
      </c>
      <c r="O78" s="253">
        <v>4</v>
      </c>
      <c r="P78" s="253">
        <v>1</v>
      </c>
      <c r="Q78" s="253">
        <v>5</v>
      </c>
      <c r="R78" s="253">
        <v>3</v>
      </c>
      <c r="S78" s="230"/>
      <c r="T78" s="221"/>
      <c r="U78" s="24"/>
      <c r="V78" s="24"/>
      <c r="W78" s="24"/>
      <c r="X78" s="24"/>
      <c r="Y78" s="24"/>
      <c r="Z78" s="24"/>
      <c r="AA78" s="24"/>
      <c r="AB78" s="24"/>
      <c r="AC78" s="26"/>
      <c r="AD78" s="26"/>
      <c r="AE78" s="224"/>
      <c r="AF78" s="221"/>
      <c r="AG78" s="24"/>
      <c r="AH78" s="24"/>
      <c r="AI78" s="253">
        <v>2</v>
      </c>
      <c r="AJ78" s="253">
        <v>1</v>
      </c>
      <c r="AK78" s="255">
        <v>2</v>
      </c>
      <c r="AL78" s="255">
        <v>3</v>
      </c>
      <c r="AM78" s="25"/>
      <c r="AN78" s="256">
        <v>1</v>
      </c>
      <c r="AO78" s="255">
        <v>6</v>
      </c>
      <c r="AP78" s="253">
        <v>1</v>
      </c>
      <c r="AQ78" s="230"/>
      <c r="AR78" s="237"/>
      <c r="AS78" s="25"/>
      <c r="AT78" s="25"/>
      <c r="AU78" s="25"/>
      <c r="AV78" s="25"/>
      <c r="AW78" s="25"/>
      <c r="AX78" s="25"/>
      <c r="AY78" s="25"/>
      <c r="AZ78" s="230"/>
      <c r="BA78" s="262" t="s">
        <v>230</v>
      </c>
      <c r="BB78" s="263" t="s">
        <v>313</v>
      </c>
    </row>
    <row r="79" spans="1:54" ht="15" customHeight="1">
      <c r="A79" s="3">
        <v>75</v>
      </c>
      <c r="B79" s="210" t="s">
        <v>308</v>
      </c>
      <c r="C79" s="6">
        <v>43572</v>
      </c>
      <c r="D79" s="6">
        <v>43573</v>
      </c>
      <c r="E79" s="6">
        <v>43574</v>
      </c>
      <c r="F79" s="21">
        <f t="shared" si="10"/>
        <v>17</v>
      </c>
      <c r="G79" s="22">
        <f t="shared" si="11"/>
        <v>17</v>
      </c>
      <c r="H79" s="22">
        <f t="shared" si="12"/>
        <v>0</v>
      </c>
      <c r="I79" s="254">
        <v>17</v>
      </c>
      <c r="J79" s="24"/>
      <c r="K79" s="24"/>
      <c r="L79" s="24"/>
      <c r="M79" s="24"/>
      <c r="N79" s="24"/>
      <c r="O79" s="24"/>
      <c r="P79" s="24"/>
      <c r="Q79" s="24"/>
      <c r="R79" s="24"/>
      <c r="S79" s="230"/>
      <c r="T79" s="221"/>
      <c r="U79" s="24"/>
      <c r="V79" s="24"/>
      <c r="W79" s="24"/>
      <c r="X79" s="24"/>
      <c r="Y79" s="24"/>
      <c r="Z79" s="24"/>
      <c r="AA79" s="24"/>
      <c r="AB79" s="24"/>
      <c r="AC79" s="26"/>
      <c r="AD79" s="26"/>
      <c r="AE79" s="224"/>
      <c r="AF79" s="221"/>
      <c r="AG79" s="24"/>
      <c r="AH79" s="24"/>
      <c r="AI79" s="24"/>
      <c r="AJ79" s="24"/>
      <c r="AK79" s="25"/>
      <c r="AL79" s="25"/>
      <c r="AM79" s="25"/>
      <c r="AN79" s="26"/>
      <c r="AO79" s="25"/>
      <c r="AP79" s="24"/>
      <c r="AQ79" s="230"/>
      <c r="AR79" s="237"/>
      <c r="AS79" s="25"/>
      <c r="AT79" s="25"/>
      <c r="AU79" s="25"/>
      <c r="AV79" s="25"/>
      <c r="AW79" s="25"/>
      <c r="AX79" s="25"/>
      <c r="AY79" s="25"/>
      <c r="AZ79" s="230"/>
      <c r="BA79" s="244" t="s">
        <v>51</v>
      </c>
      <c r="BB79" s="263" t="s">
        <v>312</v>
      </c>
    </row>
    <row r="80" spans="1:54" ht="15" customHeight="1">
      <c r="A80" s="3">
        <v>76</v>
      </c>
      <c r="B80" s="210" t="s">
        <v>309</v>
      </c>
      <c r="C80" s="6">
        <v>43572</v>
      </c>
      <c r="D80" s="6">
        <v>43573</v>
      </c>
      <c r="E80" s="6">
        <v>43574</v>
      </c>
      <c r="F80" s="21">
        <f t="shared" si="10"/>
        <v>23</v>
      </c>
      <c r="G80" s="22">
        <f t="shared" si="11"/>
        <v>1</v>
      </c>
      <c r="H80" s="22">
        <f t="shared" si="12"/>
        <v>22</v>
      </c>
      <c r="I80" s="221"/>
      <c r="J80" s="253">
        <v>1</v>
      </c>
      <c r="K80" s="24"/>
      <c r="L80" s="24"/>
      <c r="M80" s="24"/>
      <c r="N80" s="24"/>
      <c r="O80" s="24"/>
      <c r="P80" s="24"/>
      <c r="Q80" s="24"/>
      <c r="R80" s="24"/>
      <c r="S80" s="230"/>
      <c r="T80" s="221"/>
      <c r="U80" s="24"/>
      <c r="V80" s="24"/>
      <c r="W80" s="24"/>
      <c r="X80" s="24"/>
      <c r="Y80" s="24"/>
      <c r="Z80" s="24"/>
      <c r="AA80" s="24"/>
      <c r="AB80" s="24"/>
      <c r="AC80" s="26"/>
      <c r="AD80" s="26"/>
      <c r="AE80" s="224"/>
      <c r="AF80" s="221"/>
      <c r="AG80" s="253">
        <v>9</v>
      </c>
      <c r="AH80" s="24"/>
      <c r="AI80" s="253">
        <v>8</v>
      </c>
      <c r="AJ80" s="24"/>
      <c r="AK80" s="25"/>
      <c r="AL80" s="255">
        <v>3</v>
      </c>
      <c r="AM80" s="25"/>
      <c r="AN80" s="26"/>
      <c r="AO80" s="255">
        <v>2</v>
      </c>
      <c r="AP80" s="24"/>
      <c r="AQ80" s="230"/>
      <c r="AR80" s="237"/>
      <c r="AS80" s="25"/>
      <c r="AT80" s="25"/>
      <c r="AU80" s="25"/>
      <c r="AV80" s="25"/>
      <c r="AW80" s="25"/>
      <c r="AX80" s="25"/>
      <c r="AY80" s="25"/>
      <c r="AZ80" s="230"/>
      <c r="BA80" s="245" t="s">
        <v>229</v>
      </c>
      <c r="BB80" s="263" t="s">
        <v>311</v>
      </c>
    </row>
    <row r="81" spans="1:54" ht="15" customHeight="1">
      <c r="A81" s="3">
        <v>77</v>
      </c>
      <c r="B81" s="210" t="s">
        <v>310</v>
      </c>
      <c r="C81" s="6">
        <v>43572</v>
      </c>
      <c r="D81" s="6">
        <v>43573</v>
      </c>
      <c r="E81" s="6">
        <v>43574</v>
      </c>
      <c r="F81" s="21">
        <f t="shared" si="4"/>
        <v>2</v>
      </c>
      <c r="G81" s="22">
        <f t="shared" si="5"/>
        <v>2</v>
      </c>
      <c r="H81" s="22">
        <f t="shared" si="6"/>
        <v>0</v>
      </c>
      <c r="I81" s="221"/>
      <c r="J81" s="253">
        <v>2</v>
      </c>
      <c r="K81" s="24"/>
      <c r="L81" s="24"/>
      <c r="M81" s="24"/>
      <c r="N81" s="24"/>
      <c r="O81" s="24"/>
      <c r="P81" s="24"/>
      <c r="Q81" s="24"/>
      <c r="R81" s="24"/>
      <c r="S81" s="230"/>
      <c r="T81" s="221"/>
      <c r="U81" s="24"/>
      <c r="V81" s="24"/>
      <c r="W81" s="24"/>
      <c r="X81" s="24"/>
      <c r="Y81" s="24"/>
      <c r="Z81" s="24"/>
      <c r="AA81" s="24"/>
      <c r="AB81" s="24"/>
      <c r="AC81" s="26"/>
      <c r="AD81" s="26"/>
      <c r="AE81" s="224"/>
      <c r="AF81" s="221"/>
      <c r="AG81" s="24"/>
      <c r="AH81" s="24"/>
      <c r="AI81" s="24"/>
      <c r="AJ81" s="24"/>
      <c r="AK81" s="25"/>
      <c r="AL81" s="25"/>
      <c r="AM81" s="25"/>
      <c r="AN81" s="26"/>
      <c r="AO81" s="25"/>
      <c r="AP81" s="24"/>
      <c r="AQ81" s="230"/>
      <c r="AR81" s="237"/>
      <c r="AS81" s="25"/>
      <c r="AT81" s="25"/>
      <c r="AU81" s="25"/>
      <c r="AV81" s="25"/>
      <c r="AW81" s="25"/>
      <c r="AX81" s="25"/>
      <c r="AY81" s="25"/>
      <c r="AZ81" s="230"/>
      <c r="BA81" s="243" t="s">
        <v>84</v>
      </c>
      <c r="BB81" s="263" t="s">
        <v>314</v>
      </c>
    </row>
    <row r="82" spans="1:54" ht="15.75" customHeight="1" thickBot="1">
      <c r="A82" s="289" t="s">
        <v>153</v>
      </c>
      <c r="B82" s="290"/>
      <c r="C82" s="290"/>
      <c r="D82" s="291"/>
      <c r="E82" s="30"/>
      <c r="F82" s="20">
        <f>SUM(F5:F81)</f>
        <v>21717</v>
      </c>
      <c r="G82" s="20">
        <f>SUM(G5:G81)</f>
        <v>20389</v>
      </c>
      <c r="H82" s="20">
        <f>SUM(H5:H81)</f>
        <v>1328</v>
      </c>
      <c r="I82" s="226">
        <f t="shared" ref="I82:Q82" si="13">SUM(I6:I81)</f>
        <v>2259</v>
      </c>
      <c r="J82" s="227">
        <f t="shared" si="13"/>
        <v>4298</v>
      </c>
      <c r="K82" s="227">
        <f t="shared" si="13"/>
        <v>4</v>
      </c>
      <c r="L82" s="227">
        <f t="shared" si="13"/>
        <v>167</v>
      </c>
      <c r="M82" s="227">
        <f t="shared" si="13"/>
        <v>1</v>
      </c>
      <c r="N82" s="227">
        <f t="shared" si="13"/>
        <v>89</v>
      </c>
      <c r="O82" s="227">
        <f t="shared" si="13"/>
        <v>160</v>
      </c>
      <c r="P82" s="227">
        <f t="shared" si="13"/>
        <v>60</v>
      </c>
      <c r="Q82" s="227">
        <f t="shared" si="13"/>
        <v>128</v>
      </c>
      <c r="R82" s="227"/>
      <c r="S82" s="228">
        <f t="shared" ref="S82:AC82" si="14">SUM(S6:S81)</f>
        <v>4</v>
      </c>
      <c r="T82" s="226">
        <f t="shared" si="14"/>
        <v>26</v>
      </c>
      <c r="U82" s="227">
        <f t="shared" si="14"/>
        <v>1175</v>
      </c>
      <c r="V82" s="227">
        <f t="shared" si="14"/>
        <v>1390</v>
      </c>
      <c r="W82" s="227">
        <f t="shared" si="14"/>
        <v>4085</v>
      </c>
      <c r="X82" s="227">
        <f t="shared" si="14"/>
        <v>7</v>
      </c>
      <c r="Y82" s="227">
        <f t="shared" si="14"/>
        <v>30</v>
      </c>
      <c r="Z82" s="227">
        <f t="shared" si="14"/>
        <v>54</v>
      </c>
      <c r="AA82" s="227">
        <f t="shared" si="14"/>
        <v>44</v>
      </c>
      <c r="AB82" s="227">
        <f t="shared" si="14"/>
        <v>38</v>
      </c>
      <c r="AC82" s="227">
        <f t="shared" si="14"/>
        <v>61</v>
      </c>
      <c r="AD82" s="227"/>
      <c r="AE82" s="228">
        <f t="shared" ref="AE82:AQ82" si="15">SUM(AE6:AE81)</f>
        <v>1</v>
      </c>
      <c r="AF82" s="226">
        <f t="shared" si="15"/>
        <v>2</v>
      </c>
      <c r="AG82" s="227">
        <f t="shared" si="15"/>
        <v>95</v>
      </c>
      <c r="AH82" s="227">
        <f t="shared" si="15"/>
        <v>68</v>
      </c>
      <c r="AI82" s="227">
        <f t="shared" si="15"/>
        <v>126</v>
      </c>
      <c r="AJ82" s="227">
        <f t="shared" si="15"/>
        <v>102</v>
      </c>
      <c r="AK82" s="227">
        <f t="shared" si="15"/>
        <v>179</v>
      </c>
      <c r="AL82" s="227">
        <f t="shared" si="15"/>
        <v>82</v>
      </c>
      <c r="AM82" s="227">
        <f t="shared" si="15"/>
        <v>110</v>
      </c>
      <c r="AN82" s="227">
        <f t="shared" si="15"/>
        <v>8</v>
      </c>
      <c r="AO82" s="227">
        <f t="shared" si="15"/>
        <v>113</v>
      </c>
      <c r="AP82" s="227">
        <f t="shared" si="15"/>
        <v>142</v>
      </c>
      <c r="AQ82" s="228">
        <f t="shared" si="15"/>
        <v>7</v>
      </c>
      <c r="AR82" s="226"/>
      <c r="AS82" s="227"/>
      <c r="AT82" s="227">
        <f>SUM(AT6:AT81)</f>
        <v>2</v>
      </c>
      <c r="AU82" s="227"/>
      <c r="AV82" s="227">
        <f>SUM(AV6:AV81)</f>
        <v>6</v>
      </c>
      <c r="AW82" s="227">
        <f>SUM(AW6:AW81)</f>
        <v>1</v>
      </c>
      <c r="AX82" s="227">
        <f>SUM(AX6:AX81)</f>
        <v>3</v>
      </c>
      <c r="AY82" s="227">
        <f>SUM(AY6:AY81)</f>
        <v>0</v>
      </c>
      <c r="AZ82" s="228">
        <f>SUM(AZ6:AZ81)</f>
        <v>0</v>
      </c>
      <c r="BA82" s="246"/>
      <c r="BB82" s="16"/>
    </row>
    <row r="83" spans="1:54" ht="13.5" customHeight="1">
      <c r="F83" s="27"/>
      <c r="G83" s="27"/>
      <c r="H83" s="27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268">
        <f>SUM(AA82:AB82)</f>
        <v>82</v>
      </c>
      <c r="AB83" s="269"/>
      <c r="AC83" s="218"/>
      <c r="AD83" s="218"/>
      <c r="AE83" s="218"/>
      <c r="AF83" s="115"/>
      <c r="AG83" s="115"/>
      <c r="AH83" s="115"/>
      <c r="AI83" s="115"/>
      <c r="AJ83" s="115"/>
      <c r="AK83" s="115"/>
      <c r="AL83" s="115"/>
      <c r="AM83" s="268">
        <f>SUM(AM82:AN82)</f>
        <v>118</v>
      </c>
      <c r="AN83" s="269"/>
      <c r="AO83" s="115"/>
      <c r="AP83" s="115"/>
      <c r="AQ83" s="115"/>
      <c r="AR83" s="115"/>
      <c r="AS83" s="115"/>
      <c r="AT83" s="115"/>
      <c r="AU83" s="115"/>
      <c r="AV83" s="115"/>
      <c r="AW83" s="268">
        <f>SUM(AW82:AX82)</f>
        <v>4</v>
      </c>
      <c r="AX83" s="269"/>
      <c r="AY83" s="115"/>
      <c r="AZ83" s="115"/>
      <c r="BA83" s="247"/>
      <c r="BB83" s="16"/>
    </row>
    <row r="84" spans="1:54" ht="15.75">
      <c r="A84" s="3">
        <v>1</v>
      </c>
      <c r="B84" s="210" t="s">
        <v>207</v>
      </c>
      <c r="C84" s="5">
        <v>43376</v>
      </c>
      <c r="D84" s="139">
        <v>43377</v>
      </c>
      <c r="E84" s="5">
        <v>43378</v>
      </c>
      <c r="F84" s="21">
        <f t="shared" ref="F84" si="16">SUM(I84:AZ84)</f>
        <v>1</v>
      </c>
      <c r="G84" s="22">
        <f t="shared" ref="G84" si="17">SUM(I84:AE84)</f>
        <v>1</v>
      </c>
      <c r="H84" s="22">
        <f t="shared" ref="H84" si="18">SUM(AF84:AZ84)</f>
        <v>0</v>
      </c>
      <c r="I84" s="205">
        <v>1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8"/>
      <c r="BB84" s="171"/>
    </row>
    <row r="85" spans="1:54" ht="15.75">
      <c r="A85" s="3">
        <v>2</v>
      </c>
      <c r="B85" s="210" t="s">
        <v>209</v>
      </c>
      <c r="C85" s="5">
        <v>43444</v>
      </c>
      <c r="D85" s="139">
        <v>43446</v>
      </c>
      <c r="E85" s="5">
        <v>43447</v>
      </c>
      <c r="F85" s="21">
        <f t="shared" ref="F85" si="19">SUM(I85:AZ85)</f>
        <v>1</v>
      </c>
      <c r="G85" s="22">
        <f t="shared" ref="G85" si="20">SUM(I85:AE85)</f>
        <v>1</v>
      </c>
      <c r="H85" s="22">
        <f t="shared" ref="H85" si="21">SUM(AF85:AZ85)</f>
        <v>0</v>
      </c>
      <c r="I85" s="24"/>
      <c r="J85" s="188">
        <v>1</v>
      </c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9" t="s">
        <v>15</v>
      </c>
      <c r="BB85" s="212" t="s">
        <v>210</v>
      </c>
    </row>
    <row r="86" spans="1:54" ht="15.75">
      <c r="A86" s="292" t="s">
        <v>151</v>
      </c>
      <c r="B86" s="293"/>
      <c r="C86" s="293"/>
      <c r="D86" s="294"/>
      <c r="E86" s="30"/>
      <c r="F86" s="20">
        <f>SUM(F84:F85)</f>
        <v>2</v>
      </c>
      <c r="G86" s="20">
        <f t="shared" ref="G86:AZ86" si="22">SUM(G84:G85)</f>
        <v>2</v>
      </c>
      <c r="H86" s="20">
        <f t="shared" si="22"/>
        <v>0</v>
      </c>
      <c r="I86" s="20">
        <f t="shared" si="22"/>
        <v>1</v>
      </c>
      <c r="J86" s="20">
        <f t="shared" si="22"/>
        <v>1</v>
      </c>
      <c r="K86" s="20">
        <f t="shared" si="22"/>
        <v>0</v>
      </c>
      <c r="L86" s="20">
        <f t="shared" si="22"/>
        <v>0</v>
      </c>
      <c r="M86" s="20">
        <f t="shared" si="22"/>
        <v>0</v>
      </c>
      <c r="N86" s="20">
        <f t="shared" si="22"/>
        <v>0</v>
      </c>
      <c r="O86" s="20">
        <f t="shared" si="22"/>
        <v>0</v>
      </c>
      <c r="P86" s="20">
        <f t="shared" si="22"/>
        <v>0</v>
      </c>
      <c r="Q86" s="20">
        <f t="shared" si="22"/>
        <v>0</v>
      </c>
      <c r="R86" s="20">
        <f t="shared" si="22"/>
        <v>0</v>
      </c>
      <c r="S86" s="20">
        <f t="shared" si="22"/>
        <v>0</v>
      </c>
      <c r="T86" s="20">
        <f t="shared" si="22"/>
        <v>0</v>
      </c>
      <c r="U86" s="20">
        <f t="shared" si="22"/>
        <v>0</v>
      </c>
      <c r="V86" s="20">
        <f t="shared" si="22"/>
        <v>0</v>
      </c>
      <c r="W86" s="20">
        <f t="shared" si="22"/>
        <v>0</v>
      </c>
      <c r="X86" s="20">
        <f t="shared" si="22"/>
        <v>0</v>
      </c>
      <c r="Y86" s="20">
        <f t="shared" si="22"/>
        <v>0</v>
      </c>
      <c r="Z86" s="20">
        <f t="shared" si="22"/>
        <v>0</v>
      </c>
      <c r="AA86" s="20">
        <f t="shared" si="22"/>
        <v>0</v>
      </c>
      <c r="AB86" s="20">
        <f t="shared" si="22"/>
        <v>0</v>
      </c>
      <c r="AC86" s="20">
        <f t="shared" si="22"/>
        <v>0</v>
      </c>
      <c r="AD86" s="20">
        <f t="shared" si="22"/>
        <v>0</v>
      </c>
      <c r="AE86" s="20">
        <f t="shared" si="22"/>
        <v>0</v>
      </c>
      <c r="AF86" s="20">
        <f t="shared" si="22"/>
        <v>0</v>
      </c>
      <c r="AG86" s="20">
        <f t="shared" si="22"/>
        <v>0</v>
      </c>
      <c r="AH86" s="20">
        <f t="shared" si="22"/>
        <v>0</v>
      </c>
      <c r="AI86" s="20">
        <f t="shared" si="22"/>
        <v>0</v>
      </c>
      <c r="AJ86" s="20">
        <f t="shared" si="22"/>
        <v>0</v>
      </c>
      <c r="AK86" s="20">
        <f t="shared" si="22"/>
        <v>0</v>
      </c>
      <c r="AL86" s="20">
        <f t="shared" si="22"/>
        <v>0</v>
      </c>
      <c r="AM86" s="20">
        <f t="shared" si="22"/>
        <v>0</v>
      </c>
      <c r="AN86" s="20">
        <f t="shared" si="22"/>
        <v>0</v>
      </c>
      <c r="AO86" s="20">
        <f t="shared" si="22"/>
        <v>0</v>
      </c>
      <c r="AP86" s="20">
        <f t="shared" si="22"/>
        <v>0</v>
      </c>
      <c r="AQ86" s="20">
        <f t="shared" si="22"/>
        <v>0</v>
      </c>
      <c r="AR86" s="20">
        <f t="shared" si="22"/>
        <v>0</v>
      </c>
      <c r="AS86" s="20">
        <f t="shared" si="22"/>
        <v>0</v>
      </c>
      <c r="AT86" s="20">
        <f t="shared" si="22"/>
        <v>0</v>
      </c>
      <c r="AU86" s="20"/>
      <c r="AV86" s="20">
        <f t="shared" si="22"/>
        <v>0</v>
      </c>
      <c r="AW86" s="20">
        <f t="shared" si="22"/>
        <v>0</v>
      </c>
      <c r="AX86" s="20">
        <f t="shared" si="22"/>
        <v>0</v>
      </c>
      <c r="AY86" s="20">
        <f t="shared" si="22"/>
        <v>0</v>
      </c>
      <c r="AZ86" s="20">
        <f t="shared" si="22"/>
        <v>0</v>
      </c>
      <c r="BA86" s="250"/>
      <c r="BB86" s="16"/>
    </row>
    <row r="87" spans="1:54">
      <c r="F87" s="27"/>
      <c r="G87" s="27"/>
      <c r="H87" s="27"/>
      <c r="I87" s="28"/>
      <c r="J87" s="28"/>
      <c r="K87" s="28"/>
      <c r="L87" s="28"/>
      <c r="M87" s="28"/>
      <c r="N87" s="29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4" ht="15.75" customHeight="1">
      <c r="A88" s="289" t="s">
        <v>152</v>
      </c>
      <c r="B88" s="290"/>
      <c r="C88" s="290"/>
      <c r="D88" s="291"/>
      <c r="E88" s="30"/>
      <c r="F88" s="186">
        <f t="shared" ref="F88:AY88" si="23">SUM(F82,F86)</f>
        <v>21719</v>
      </c>
      <c r="G88" s="186">
        <f t="shared" si="23"/>
        <v>20391</v>
      </c>
      <c r="H88" s="20">
        <f t="shared" si="23"/>
        <v>1328</v>
      </c>
      <c r="I88" s="20">
        <f>SUM(I82,I86)</f>
        <v>2260</v>
      </c>
      <c r="J88" s="20">
        <f t="shared" si="23"/>
        <v>4299</v>
      </c>
      <c r="K88" s="20">
        <f>SUM(K82,K86)</f>
        <v>4</v>
      </c>
      <c r="L88" s="20">
        <f t="shared" si="23"/>
        <v>167</v>
      </c>
      <c r="M88" s="20">
        <f>SUM(M82,M86)</f>
        <v>1</v>
      </c>
      <c r="N88" s="20">
        <f>SUM(N82,N86)</f>
        <v>89</v>
      </c>
      <c r="O88" s="20">
        <f t="shared" si="23"/>
        <v>160</v>
      </c>
      <c r="P88" s="20">
        <f t="shared" si="23"/>
        <v>60</v>
      </c>
      <c r="Q88" s="20">
        <f>SUM(Q82,Q86)</f>
        <v>128</v>
      </c>
      <c r="R88" s="20"/>
      <c r="S88" s="20">
        <f t="shared" si="23"/>
        <v>4</v>
      </c>
      <c r="T88" s="20">
        <f>SUM(T82,T86)</f>
        <v>26</v>
      </c>
      <c r="U88" s="20">
        <f>SUM(U82,U86)</f>
        <v>1175</v>
      </c>
      <c r="V88" s="20">
        <f>SUM(V82,V86)</f>
        <v>1390</v>
      </c>
      <c r="W88" s="20">
        <f>SUM(W82,W86)</f>
        <v>4085</v>
      </c>
      <c r="X88" s="20">
        <f>SUM(X82,X86)</f>
        <v>7</v>
      </c>
      <c r="Y88" s="20">
        <f t="shared" si="23"/>
        <v>30</v>
      </c>
      <c r="Z88" s="20">
        <f t="shared" si="23"/>
        <v>54</v>
      </c>
      <c r="AA88" s="20">
        <f t="shared" si="23"/>
        <v>44</v>
      </c>
      <c r="AB88" s="20">
        <f t="shared" si="23"/>
        <v>38</v>
      </c>
      <c r="AC88" s="20">
        <f>SUM(AC82,AC86)</f>
        <v>61</v>
      </c>
      <c r="AD88" s="20"/>
      <c r="AE88" s="20">
        <f t="shared" si="23"/>
        <v>1</v>
      </c>
      <c r="AF88" s="20">
        <f t="shared" si="23"/>
        <v>2</v>
      </c>
      <c r="AG88" s="20">
        <f t="shared" ref="AG88" si="24">SUM(AG82,AG86)</f>
        <v>95</v>
      </c>
      <c r="AH88" s="20">
        <f>SUM(AH82,AH86)</f>
        <v>68</v>
      </c>
      <c r="AI88" s="20">
        <f t="shared" si="23"/>
        <v>126</v>
      </c>
      <c r="AJ88" s="20">
        <f>SUM(AJ82,AJ86)</f>
        <v>102</v>
      </c>
      <c r="AK88" s="20">
        <f>SUM(AK82,AK86)</f>
        <v>179</v>
      </c>
      <c r="AL88" s="20">
        <f t="shared" si="23"/>
        <v>82</v>
      </c>
      <c r="AM88" s="20">
        <f t="shared" si="23"/>
        <v>110</v>
      </c>
      <c r="AN88" s="20">
        <f t="shared" si="23"/>
        <v>8</v>
      </c>
      <c r="AO88" s="20">
        <f>SUM(AO82,AO86)</f>
        <v>113</v>
      </c>
      <c r="AP88" s="20">
        <f t="shared" si="23"/>
        <v>142</v>
      </c>
      <c r="AQ88" s="20">
        <f t="shared" si="23"/>
        <v>7</v>
      </c>
      <c r="AR88" s="20"/>
      <c r="AS88" s="20"/>
      <c r="AT88" s="20">
        <f t="shared" si="23"/>
        <v>2</v>
      </c>
      <c r="AU88" s="20"/>
      <c r="AV88" s="20">
        <f t="shared" si="23"/>
        <v>6</v>
      </c>
      <c r="AW88" s="20">
        <f t="shared" si="23"/>
        <v>1</v>
      </c>
      <c r="AX88" s="20">
        <f t="shared" si="23"/>
        <v>3</v>
      </c>
      <c r="AY88" s="20">
        <f t="shared" si="23"/>
        <v>0</v>
      </c>
      <c r="AZ88" s="20">
        <f t="shared" ref="AZ88" si="25">SUM(AZ82,AZ86)</f>
        <v>0</v>
      </c>
    </row>
    <row r="89" spans="1:54">
      <c r="J89" s="187">
        <f>J84</f>
        <v>0</v>
      </c>
      <c r="AM89" s="287">
        <f>SUM(AM88:AN88)</f>
        <v>118</v>
      </c>
      <c r="AN89" s="288"/>
    </row>
  </sheetData>
  <mergeCells count="21">
    <mergeCell ref="BB2:BB4"/>
    <mergeCell ref="E2:E4"/>
    <mergeCell ref="AM89:AN89"/>
    <mergeCell ref="A88:D88"/>
    <mergeCell ref="A82:D82"/>
    <mergeCell ref="A86:D86"/>
    <mergeCell ref="AM83:AN83"/>
    <mergeCell ref="AA83:AB83"/>
    <mergeCell ref="A1:H1"/>
    <mergeCell ref="A2:A4"/>
    <mergeCell ref="AW83:AX83"/>
    <mergeCell ref="I2:AQ2"/>
    <mergeCell ref="BA2:BA4"/>
    <mergeCell ref="AF3:AQ3"/>
    <mergeCell ref="AR3:AZ3"/>
    <mergeCell ref="I3:S3"/>
    <mergeCell ref="T3:AE3"/>
    <mergeCell ref="B2:B4"/>
    <mergeCell ref="C2:C4"/>
    <mergeCell ref="D2:D4"/>
    <mergeCell ref="F2:F4"/>
  </mergeCells>
  <pageMargins left="0.23622047244094491" right="0.23622047244094491" top="0.51181102362204722" bottom="0.35433070866141736" header="0.23622047244094491" footer="0.15748031496062992"/>
  <pageSetup paperSize="9" scale="55" fitToWidth="4" fitToHeight="4" orientation="landscape" r:id="rId1"/>
  <headerFooter>
    <oddHeader>&amp;L&amp;F
&amp;A</oddHeader>
    <oddFooter>Σελίδα &amp;P από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02"/>
  <sheetViews>
    <sheetView zoomScale="80" zoomScaleNormal="80" workbookViewId="0">
      <selection activeCell="C31" sqref="C31"/>
    </sheetView>
  </sheetViews>
  <sheetFormatPr defaultRowHeight="15"/>
  <cols>
    <col min="1" max="1" width="10.5" style="34" customWidth="1"/>
    <col min="2" max="2" width="62.75" style="34" bestFit="1" customWidth="1"/>
    <col min="3" max="3" width="11.625" style="34" customWidth="1"/>
    <col min="4" max="4" width="11" style="34" customWidth="1"/>
    <col min="5" max="5" width="9.75" style="34" customWidth="1"/>
    <col min="6" max="6" width="11.75" style="34" customWidth="1"/>
    <col min="7" max="7" width="9.125" style="34" customWidth="1"/>
    <col min="8" max="8" width="10.5" style="34" customWidth="1"/>
    <col min="9" max="9" width="9.5" style="34" customWidth="1"/>
    <col min="10" max="10" width="10.5" style="34" customWidth="1"/>
    <col min="11" max="11" width="10.75" style="34" customWidth="1"/>
    <col min="12" max="12" width="10" style="34" customWidth="1"/>
    <col min="13" max="13" width="12.375" style="34" customWidth="1"/>
    <col min="14" max="14" width="12" style="34" customWidth="1"/>
    <col min="15" max="15" width="8.75" style="34" bestFit="1" customWidth="1"/>
    <col min="16" max="16" width="10.25" style="34" customWidth="1"/>
    <col min="17" max="17" width="9.375" style="34" customWidth="1"/>
    <col min="18" max="18" width="9.875" style="34" customWidth="1"/>
    <col min="19" max="16384" width="9" style="34"/>
  </cols>
  <sheetData>
    <row r="1" spans="1:7" ht="27.75" customHeight="1">
      <c r="A1" s="299" t="s">
        <v>62</v>
      </c>
      <c r="B1" s="300"/>
      <c r="C1" s="300"/>
      <c r="D1" s="300"/>
      <c r="E1" s="300"/>
      <c r="F1" s="301"/>
    </row>
    <row r="2" spans="1:7" ht="18.75">
      <c r="A2" s="316" t="s">
        <v>26</v>
      </c>
      <c r="B2" s="318" t="s">
        <v>27</v>
      </c>
      <c r="C2" s="320" t="s">
        <v>16</v>
      </c>
      <c r="D2" s="321"/>
      <c r="E2" s="99"/>
      <c r="F2" s="322" t="s">
        <v>28</v>
      </c>
    </row>
    <row r="3" spans="1:7" ht="44.25">
      <c r="A3" s="317"/>
      <c r="B3" s="319"/>
      <c r="C3" s="35" t="s">
        <v>29</v>
      </c>
      <c r="D3" s="105" t="s">
        <v>52</v>
      </c>
      <c r="E3" s="106" t="s">
        <v>53</v>
      </c>
      <c r="F3" s="322"/>
      <c r="G3" s="100"/>
    </row>
    <row r="4" spans="1:7" ht="18.75">
      <c r="A4" s="40" t="s">
        <v>30</v>
      </c>
      <c r="B4" s="161" t="s">
        <v>71</v>
      </c>
      <c r="C4" s="41"/>
      <c r="D4" s="107">
        <v>2427</v>
      </c>
      <c r="E4" s="109"/>
      <c r="F4" s="38">
        <f>SUM(C4:E4)</f>
        <v>2427</v>
      </c>
    </row>
    <row r="5" spans="1:7" ht="18.75">
      <c r="A5" s="36" t="s">
        <v>15</v>
      </c>
      <c r="B5" s="166" t="s">
        <v>72</v>
      </c>
      <c r="C5" s="41"/>
      <c r="D5" s="107">
        <v>7</v>
      </c>
      <c r="E5" s="109"/>
      <c r="F5" s="38">
        <f t="shared" ref="F5:F10" si="0">SUM(C5:E5)</f>
        <v>7</v>
      </c>
    </row>
    <row r="6" spans="1:7" ht="18.75">
      <c r="A6" s="40" t="s">
        <v>30</v>
      </c>
      <c r="B6" s="150" t="s">
        <v>81</v>
      </c>
      <c r="C6" s="37">
        <v>1404</v>
      </c>
      <c r="D6" s="108"/>
      <c r="E6" s="109"/>
      <c r="F6" s="38">
        <f t="shared" si="0"/>
        <v>1404</v>
      </c>
    </row>
    <row r="7" spans="1:7" ht="18.75">
      <c r="A7" s="40" t="s">
        <v>30</v>
      </c>
      <c r="B7" s="39" t="s">
        <v>85</v>
      </c>
      <c r="C7" s="41"/>
      <c r="D7" s="107">
        <v>211</v>
      </c>
      <c r="E7" s="109"/>
      <c r="F7" s="38">
        <f t="shared" si="0"/>
        <v>211</v>
      </c>
    </row>
    <row r="8" spans="1:7" ht="18.75">
      <c r="A8" s="40" t="s">
        <v>30</v>
      </c>
      <c r="B8" s="161" t="s">
        <v>86</v>
      </c>
      <c r="C8" s="37">
        <v>65</v>
      </c>
      <c r="D8" s="108"/>
      <c r="E8" s="109"/>
      <c r="F8" s="38">
        <f t="shared" ref="F8:F9" si="1">SUM(C8:E8)</f>
        <v>65</v>
      </c>
    </row>
    <row r="9" spans="1:7" ht="18.75">
      <c r="A9" s="40" t="s">
        <v>30</v>
      </c>
      <c r="B9" s="39" t="s">
        <v>87</v>
      </c>
      <c r="C9" s="41"/>
      <c r="D9" s="107">
        <v>162</v>
      </c>
      <c r="E9" s="109"/>
      <c r="F9" s="38">
        <f t="shared" si="1"/>
        <v>162</v>
      </c>
    </row>
    <row r="10" spans="1:7" ht="18.75">
      <c r="A10" s="40" t="s">
        <v>30</v>
      </c>
      <c r="B10" s="162" t="s">
        <v>88</v>
      </c>
      <c r="C10" s="37">
        <v>129</v>
      </c>
      <c r="D10" s="108"/>
      <c r="E10" s="109"/>
      <c r="F10" s="38">
        <f t="shared" si="0"/>
        <v>129</v>
      </c>
    </row>
    <row r="11" spans="1:7" ht="18.75">
      <c r="A11" s="40" t="s">
        <v>30</v>
      </c>
      <c r="B11" s="39" t="s">
        <v>89</v>
      </c>
      <c r="C11" s="41"/>
      <c r="D11" s="107">
        <v>266</v>
      </c>
      <c r="E11" s="109"/>
      <c r="F11" s="38">
        <f t="shared" ref="F11:F25" si="2">SUM(C11:E11)</f>
        <v>266</v>
      </c>
    </row>
    <row r="12" spans="1:7" ht="18.75">
      <c r="A12" s="40" t="s">
        <v>30</v>
      </c>
      <c r="B12" s="39" t="s">
        <v>134</v>
      </c>
      <c r="C12" s="41"/>
      <c r="D12" s="107">
        <v>135</v>
      </c>
      <c r="E12" s="109"/>
      <c r="F12" s="38">
        <f t="shared" si="2"/>
        <v>135</v>
      </c>
    </row>
    <row r="13" spans="1:7" ht="18.75">
      <c r="A13" s="36" t="s">
        <v>90</v>
      </c>
      <c r="B13" s="167" t="s">
        <v>135</v>
      </c>
      <c r="C13" s="41"/>
      <c r="D13" s="107">
        <v>2</v>
      </c>
      <c r="E13" s="109"/>
      <c r="F13" s="38">
        <f t="shared" si="2"/>
        <v>2</v>
      </c>
    </row>
    <row r="14" spans="1:7" ht="18.75">
      <c r="A14" s="40" t="s">
        <v>30</v>
      </c>
      <c r="B14" s="166" t="s">
        <v>136</v>
      </c>
      <c r="C14" s="37">
        <v>54</v>
      </c>
      <c r="D14" s="108"/>
      <c r="E14" s="109"/>
      <c r="F14" s="38">
        <f t="shared" si="2"/>
        <v>54</v>
      </c>
    </row>
    <row r="15" spans="1:7" ht="18.75">
      <c r="A15" s="36" t="s">
        <v>30</v>
      </c>
      <c r="B15" s="168" t="s">
        <v>93</v>
      </c>
      <c r="C15" s="41"/>
      <c r="D15" s="107">
        <v>62</v>
      </c>
      <c r="E15" s="109"/>
      <c r="F15" s="38">
        <f>SUM(C15:E15)</f>
        <v>62</v>
      </c>
    </row>
    <row r="16" spans="1:7" ht="18.75">
      <c r="A16" s="40" t="s">
        <v>30</v>
      </c>
      <c r="B16" s="169" t="s">
        <v>94</v>
      </c>
      <c r="C16" s="37">
        <v>7</v>
      </c>
      <c r="D16" s="108"/>
      <c r="E16" s="109"/>
      <c r="F16" s="38">
        <f t="shared" si="2"/>
        <v>7</v>
      </c>
    </row>
    <row r="17" spans="1:10" ht="18.75">
      <c r="A17" s="40" t="s">
        <v>30</v>
      </c>
      <c r="B17" s="39" t="s">
        <v>105</v>
      </c>
      <c r="C17" s="41"/>
      <c r="D17" s="107">
        <v>10</v>
      </c>
      <c r="E17" s="109"/>
      <c r="F17" s="38">
        <f t="shared" si="2"/>
        <v>10</v>
      </c>
    </row>
    <row r="18" spans="1:10" ht="18.75">
      <c r="A18" s="40" t="s">
        <v>30</v>
      </c>
      <c r="B18" s="39" t="s">
        <v>95</v>
      </c>
      <c r="C18" s="41"/>
      <c r="D18" s="107">
        <v>343</v>
      </c>
      <c r="E18" s="109"/>
      <c r="F18" s="38">
        <f t="shared" si="2"/>
        <v>343</v>
      </c>
    </row>
    <row r="19" spans="1:10" ht="18.75">
      <c r="A19" s="36" t="s">
        <v>30</v>
      </c>
      <c r="B19" s="196" t="s">
        <v>97</v>
      </c>
      <c r="C19" s="41"/>
      <c r="D19" s="107">
        <v>28</v>
      </c>
      <c r="E19" s="109"/>
      <c r="F19" s="38">
        <f>SUM(C19:E19)</f>
        <v>28</v>
      </c>
    </row>
    <row r="20" spans="1:10" ht="18.75">
      <c r="A20" s="40" t="s">
        <v>30</v>
      </c>
      <c r="B20" s="39" t="s">
        <v>98</v>
      </c>
      <c r="C20" s="41"/>
      <c r="D20" s="107">
        <v>14</v>
      </c>
      <c r="E20" s="109"/>
      <c r="F20" s="38">
        <f t="shared" si="2"/>
        <v>14</v>
      </c>
    </row>
    <row r="21" spans="1:10" ht="18.75">
      <c r="A21" s="40" t="s">
        <v>30</v>
      </c>
      <c r="B21" s="170" t="s">
        <v>99</v>
      </c>
      <c r="C21" s="37">
        <v>3</v>
      </c>
      <c r="D21" s="108"/>
      <c r="E21" s="109"/>
      <c r="F21" s="38">
        <f t="shared" si="2"/>
        <v>3</v>
      </c>
    </row>
    <row r="22" spans="1:10" ht="18.75">
      <c r="A22" s="36" t="s">
        <v>30</v>
      </c>
      <c r="B22" s="191" t="s">
        <v>114</v>
      </c>
      <c r="C22" s="41"/>
      <c r="D22" s="107">
        <v>78</v>
      </c>
      <c r="E22" s="109"/>
      <c r="F22" s="38">
        <f>SUM(C22:E22)</f>
        <v>78</v>
      </c>
      <c r="J22" s="190" t="s">
        <v>112</v>
      </c>
    </row>
    <row r="23" spans="1:10" ht="18.75">
      <c r="A23" s="40" t="s">
        <v>30</v>
      </c>
      <c r="B23" s="39" t="s">
        <v>107</v>
      </c>
      <c r="C23" s="41"/>
      <c r="D23" s="107">
        <v>133</v>
      </c>
      <c r="E23" s="109"/>
      <c r="F23" s="38">
        <f>SUM(C23:E23)</f>
        <v>133</v>
      </c>
    </row>
    <row r="24" spans="1:10" ht="18.75">
      <c r="A24" s="36" t="s">
        <v>90</v>
      </c>
      <c r="B24" s="182" t="s">
        <v>103</v>
      </c>
      <c r="C24" s="41"/>
      <c r="D24" s="107">
        <v>3</v>
      </c>
      <c r="E24" s="109"/>
      <c r="F24" s="38">
        <f t="shared" si="2"/>
        <v>3</v>
      </c>
    </row>
    <row r="25" spans="1:10" ht="18.75">
      <c r="A25" s="40" t="s">
        <v>30</v>
      </c>
      <c r="B25" s="172" t="s">
        <v>104</v>
      </c>
      <c r="C25" s="37">
        <v>43</v>
      </c>
      <c r="D25" s="108"/>
      <c r="E25" s="109"/>
      <c r="F25" s="38">
        <f t="shared" si="2"/>
        <v>43</v>
      </c>
    </row>
    <row r="26" spans="1:10" ht="18.75">
      <c r="A26" s="36" t="s">
        <v>108</v>
      </c>
      <c r="B26" s="183" t="s">
        <v>109</v>
      </c>
      <c r="C26" s="37">
        <v>26</v>
      </c>
      <c r="D26" s="107">
        <v>42</v>
      </c>
      <c r="E26" s="184">
        <v>12</v>
      </c>
      <c r="F26" s="38">
        <f>SUM(C26:E26)</f>
        <v>80</v>
      </c>
    </row>
    <row r="27" spans="1:10" ht="18.75">
      <c r="A27" s="36" t="s">
        <v>15</v>
      </c>
      <c r="B27" s="185" t="s">
        <v>110</v>
      </c>
      <c r="C27" s="41"/>
      <c r="D27" s="107">
        <v>93</v>
      </c>
      <c r="E27" s="109"/>
      <c r="F27" s="38">
        <f>SUM(C27:E27)</f>
        <v>93</v>
      </c>
    </row>
    <row r="28" spans="1:10" ht="18.75">
      <c r="A28" s="36" t="s">
        <v>108</v>
      </c>
      <c r="B28" s="200" t="s">
        <v>111</v>
      </c>
      <c r="C28" s="37">
        <v>3</v>
      </c>
      <c r="D28" s="107">
        <v>10</v>
      </c>
      <c r="E28" s="184">
        <v>13</v>
      </c>
      <c r="F28" s="38">
        <f>SUM(C28:E28)</f>
        <v>26</v>
      </c>
    </row>
    <row r="29" spans="1:10" ht="18.75">
      <c r="A29" s="36" t="s">
        <v>30</v>
      </c>
      <c r="B29" s="191" t="s">
        <v>113</v>
      </c>
      <c r="C29" s="41"/>
      <c r="D29" s="107">
        <v>23</v>
      </c>
      <c r="E29" s="109"/>
      <c r="F29" s="38">
        <f>SUM(C29:E29)</f>
        <v>23</v>
      </c>
    </row>
    <row r="30" spans="1:10" ht="18.75">
      <c r="A30" s="36" t="s">
        <v>15</v>
      </c>
      <c r="B30" s="191" t="s">
        <v>115</v>
      </c>
      <c r="C30" s="41"/>
      <c r="D30" s="107">
        <v>46</v>
      </c>
      <c r="E30" s="109"/>
      <c r="F30" s="38">
        <f>SUM(C30:E30)</f>
        <v>46</v>
      </c>
    </row>
    <row r="31" spans="1:10" ht="18.75">
      <c r="A31" s="40" t="s">
        <v>30</v>
      </c>
      <c r="B31" s="191" t="s">
        <v>116</v>
      </c>
      <c r="C31" s="37">
        <v>26</v>
      </c>
      <c r="D31" s="108"/>
      <c r="E31" s="109"/>
      <c r="F31" s="38">
        <f t="shared" ref="F31" si="3">SUM(C31:E31)</f>
        <v>26</v>
      </c>
    </row>
    <row r="32" spans="1:10" ht="18.75">
      <c r="A32" s="36" t="s">
        <v>108</v>
      </c>
      <c r="B32" s="192" t="s">
        <v>117</v>
      </c>
      <c r="C32" s="37">
        <v>22</v>
      </c>
      <c r="D32" s="107">
        <v>4</v>
      </c>
      <c r="E32" s="184">
        <v>2</v>
      </c>
      <c r="F32" s="38">
        <f>SUM(C32:E32)</f>
        <v>28</v>
      </c>
    </row>
    <row r="33" spans="1:6" ht="18.75">
      <c r="A33" s="36" t="s">
        <v>15</v>
      </c>
      <c r="B33" s="193" t="s">
        <v>119</v>
      </c>
      <c r="C33" s="41"/>
      <c r="D33" s="107">
        <v>53</v>
      </c>
      <c r="E33" s="109"/>
      <c r="F33" s="38">
        <f>SUM(C33:E33)</f>
        <v>53</v>
      </c>
    </row>
    <row r="34" spans="1:6" ht="18.75">
      <c r="A34" s="40" t="s">
        <v>30</v>
      </c>
      <c r="B34" s="193" t="s">
        <v>118</v>
      </c>
      <c r="C34" s="37">
        <v>37</v>
      </c>
      <c r="D34" s="108"/>
      <c r="E34" s="109"/>
      <c r="F34" s="38">
        <f t="shared" ref="F34" si="4">SUM(C34:E34)</f>
        <v>37</v>
      </c>
    </row>
    <row r="35" spans="1:6" ht="18.75">
      <c r="A35" s="36" t="s">
        <v>15</v>
      </c>
      <c r="B35" s="194" t="s">
        <v>121</v>
      </c>
      <c r="C35" s="41"/>
      <c r="D35" s="107">
        <v>98</v>
      </c>
      <c r="E35" s="109"/>
      <c r="F35" s="38">
        <f>SUM(C35:E35)</f>
        <v>98</v>
      </c>
    </row>
    <row r="36" spans="1:6" ht="18.75">
      <c r="A36" s="40" t="s">
        <v>30</v>
      </c>
      <c r="B36" s="39" t="s">
        <v>120</v>
      </c>
      <c r="C36" s="41"/>
      <c r="D36" s="107">
        <v>6</v>
      </c>
      <c r="E36" s="109"/>
      <c r="F36" s="38">
        <f t="shared" ref="F36:F37" si="5">SUM(C36:E36)</f>
        <v>6</v>
      </c>
    </row>
    <row r="37" spans="1:6" ht="18.75">
      <c r="A37" s="40" t="s">
        <v>30</v>
      </c>
      <c r="B37" s="194" t="s">
        <v>122</v>
      </c>
      <c r="C37" s="37">
        <v>28</v>
      </c>
      <c r="D37" s="108"/>
      <c r="E37" s="109"/>
      <c r="F37" s="38">
        <f t="shared" si="5"/>
        <v>28</v>
      </c>
    </row>
    <row r="38" spans="1:6" ht="18.75">
      <c r="A38" s="36" t="s">
        <v>30</v>
      </c>
      <c r="B38" s="196" t="s">
        <v>123</v>
      </c>
      <c r="C38" s="41"/>
      <c r="D38" s="107">
        <v>290</v>
      </c>
      <c r="E38" s="109"/>
      <c r="F38" s="38">
        <f>SUM(C38:E38)</f>
        <v>290</v>
      </c>
    </row>
    <row r="39" spans="1:6" ht="18.75">
      <c r="A39" s="36" t="s">
        <v>15</v>
      </c>
      <c r="B39" s="196" t="s">
        <v>124</v>
      </c>
      <c r="C39" s="41"/>
      <c r="D39" s="107">
        <v>37</v>
      </c>
      <c r="E39" s="109"/>
      <c r="F39" s="38">
        <f>SUM(C39:E39)</f>
        <v>37</v>
      </c>
    </row>
    <row r="40" spans="1:6" ht="18.75">
      <c r="A40" s="36" t="s">
        <v>108</v>
      </c>
      <c r="B40" s="197" t="s">
        <v>125</v>
      </c>
      <c r="C40" s="37">
        <v>12</v>
      </c>
      <c r="D40" s="107">
        <v>1</v>
      </c>
      <c r="E40" s="184">
        <v>6</v>
      </c>
      <c r="F40" s="38">
        <f>SUM(C40:E40)</f>
        <v>19</v>
      </c>
    </row>
    <row r="41" spans="1:6" ht="18.75">
      <c r="A41" s="40" t="s">
        <v>30</v>
      </c>
      <c r="B41" s="196" t="s">
        <v>126</v>
      </c>
      <c r="C41" s="37">
        <v>17</v>
      </c>
      <c r="D41" s="108"/>
      <c r="E41" s="109"/>
      <c r="F41" s="38">
        <f t="shared" ref="F41" si="6">SUM(C41:E41)</f>
        <v>17</v>
      </c>
    </row>
    <row r="42" spans="1:6" ht="18.75">
      <c r="A42" s="36" t="s">
        <v>108</v>
      </c>
      <c r="B42" s="201" t="s">
        <v>127</v>
      </c>
      <c r="C42" s="37">
        <v>3</v>
      </c>
      <c r="D42" s="108"/>
      <c r="E42" s="184">
        <v>10</v>
      </c>
      <c r="F42" s="38">
        <f>SUM(C42:E42)</f>
        <v>13</v>
      </c>
    </row>
    <row r="43" spans="1:6" ht="18.75">
      <c r="A43" s="36" t="s">
        <v>15</v>
      </c>
      <c r="B43" s="199" t="s">
        <v>128</v>
      </c>
      <c r="C43" s="37">
        <v>26</v>
      </c>
      <c r="D43" s="107">
        <v>32</v>
      </c>
      <c r="E43" s="109"/>
      <c r="F43" s="38">
        <f t="shared" ref="F43:F46" si="7">SUM(C43:E43)</f>
        <v>58</v>
      </c>
    </row>
    <row r="44" spans="1:6" ht="18.75">
      <c r="A44" s="40" t="s">
        <v>30</v>
      </c>
      <c r="B44" s="39" t="s">
        <v>129</v>
      </c>
      <c r="C44" s="41"/>
      <c r="D44" s="107">
        <v>234</v>
      </c>
      <c r="E44" s="109"/>
      <c r="F44" s="38">
        <f t="shared" si="7"/>
        <v>234</v>
      </c>
    </row>
    <row r="45" spans="1:6" ht="18.75">
      <c r="A45" s="36" t="s">
        <v>15</v>
      </c>
      <c r="B45" s="202" t="s">
        <v>130</v>
      </c>
      <c r="C45" s="37">
        <v>20</v>
      </c>
      <c r="D45" s="107">
        <v>39</v>
      </c>
      <c r="E45" s="109"/>
      <c r="F45" s="38">
        <f t="shared" si="7"/>
        <v>59</v>
      </c>
    </row>
    <row r="46" spans="1:6" ht="18.75">
      <c r="A46" s="40" t="s">
        <v>30</v>
      </c>
      <c r="B46" s="39" t="s">
        <v>131</v>
      </c>
      <c r="C46" s="41"/>
      <c r="D46" s="107">
        <v>72</v>
      </c>
      <c r="E46" s="109"/>
      <c r="F46" s="38">
        <f t="shared" si="7"/>
        <v>72</v>
      </c>
    </row>
    <row r="47" spans="1:6" ht="18.75">
      <c r="A47" s="36" t="s">
        <v>108</v>
      </c>
      <c r="B47" s="73" t="s">
        <v>133</v>
      </c>
      <c r="C47" s="37">
        <v>4</v>
      </c>
      <c r="D47" s="107">
        <v>8</v>
      </c>
      <c r="E47" s="184">
        <v>9</v>
      </c>
      <c r="F47" s="38">
        <f>SUM(C47:E47)</f>
        <v>21</v>
      </c>
    </row>
    <row r="48" spans="1:6" ht="19.5" thickBot="1">
      <c r="A48" s="36" t="s">
        <v>15</v>
      </c>
      <c r="B48" s="73" t="s">
        <v>137</v>
      </c>
      <c r="C48" s="37">
        <v>14</v>
      </c>
      <c r="D48" s="107">
        <v>23</v>
      </c>
      <c r="E48" s="109"/>
      <c r="F48" s="38">
        <f>SUM(C48:E48)</f>
        <v>37</v>
      </c>
    </row>
    <row r="49" spans="1:19" ht="19.5" thickBot="1">
      <c r="A49" s="314" t="s">
        <v>31</v>
      </c>
      <c r="B49" s="315"/>
      <c r="C49" s="97">
        <f>SUM(C4:C48)</f>
        <v>1943</v>
      </c>
      <c r="D49" s="110">
        <f>SUM(D4:D48)</f>
        <v>4992</v>
      </c>
      <c r="E49" s="111">
        <f>SUM(E4:E48)</f>
        <v>52</v>
      </c>
      <c r="F49" s="98">
        <f>SUM(F4:F48)</f>
        <v>6987</v>
      </c>
    </row>
    <row r="50" spans="1:19" ht="19.5" thickBot="1">
      <c r="A50" s="102"/>
      <c r="B50" s="103"/>
      <c r="C50" s="104"/>
      <c r="D50" s="312">
        <f>SUM(D49:E49)</f>
        <v>5044</v>
      </c>
      <c r="E50" s="313"/>
      <c r="F50" s="101"/>
    </row>
    <row r="51" spans="1:19" ht="18.75" customHeight="1">
      <c r="A51" s="323" t="s">
        <v>32</v>
      </c>
      <c r="B51" s="324"/>
      <c r="C51" s="327">
        <f>SUM(C49:E49)</f>
        <v>6987</v>
      </c>
      <c r="D51" s="305" t="s">
        <v>47</v>
      </c>
      <c r="E51" s="306"/>
      <c r="F51" s="307" t="s">
        <v>48</v>
      </c>
      <c r="G51" s="308"/>
    </row>
    <row r="52" spans="1:19" ht="17.25" customHeight="1" thickBot="1">
      <c r="A52" s="325"/>
      <c r="B52" s="326"/>
      <c r="C52" s="328"/>
      <c r="D52" s="309">
        <f>SUM(C49:D49)</f>
        <v>6935</v>
      </c>
      <c r="E52" s="310"/>
      <c r="F52" s="310">
        <f>E49</f>
        <v>52</v>
      </c>
      <c r="G52" s="311"/>
    </row>
    <row r="53" spans="1:19" ht="19.5" thickBot="1">
      <c r="D53" s="44"/>
    </row>
    <row r="54" spans="1:19" ht="27.75" customHeight="1">
      <c r="A54" s="299" t="s">
        <v>63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1"/>
    </row>
    <row r="55" spans="1:19" ht="18.75">
      <c r="A55" s="329" t="s">
        <v>26</v>
      </c>
      <c r="B55" s="330" t="s">
        <v>27</v>
      </c>
      <c r="C55" s="302" t="s">
        <v>16</v>
      </c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4"/>
      <c r="S55" s="322" t="s">
        <v>28</v>
      </c>
    </row>
    <row r="56" spans="1:19" ht="108">
      <c r="A56" s="317"/>
      <c r="B56" s="319"/>
      <c r="C56" s="45" t="s">
        <v>33</v>
      </c>
      <c r="D56" s="46" t="s">
        <v>65</v>
      </c>
      <c r="E56" s="47" t="s">
        <v>34</v>
      </c>
      <c r="F56" s="48" t="s">
        <v>66</v>
      </c>
      <c r="G56" s="118" t="s">
        <v>67</v>
      </c>
      <c r="H56" s="120" t="s">
        <v>68</v>
      </c>
      <c r="I56" s="155" t="s">
        <v>73</v>
      </c>
      <c r="J56" s="156" t="s">
        <v>74</v>
      </c>
      <c r="K56" s="130" t="s">
        <v>69</v>
      </c>
      <c r="L56" s="160" t="s">
        <v>70</v>
      </c>
      <c r="M56" s="116" t="s">
        <v>77</v>
      </c>
      <c r="N56" s="124" t="s">
        <v>78</v>
      </c>
      <c r="O56" s="127" t="s">
        <v>79</v>
      </c>
      <c r="P56" s="157" t="s">
        <v>80</v>
      </c>
      <c r="Q56" s="158" t="s">
        <v>75</v>
      </c>
      <c r="R56" s="159" t="s">
        <v>76</v>
      </c>
      <c r="S56" s="322"/>
    </row>
    <row r="57" spans="1:19" ht="18.75">
      <c r="A57" s="36" t="s">
        <v>30</v>
      </c>
      <c r="B57" s="172" t="s">
        <v>101</v>
      </c>
      <c r="C57" s="37">
        <v>23</v>
      </c>
      <c r="D57" s="37">
        <v>277</v>
      </c>
      <c r="E57" s="37">
        <v>1329</v>
      </c>
      <c r="F57" s="37">
        <v>253</v>
      </c>
      <c r="G57" s="113">
        <v>4</v>
      </c>
      <c r="H57" s="121"/>
      <c r="I57" s="113">
        <v>14</v>
      </c>
      <c r="J57" s="153"/>
      <c r="K57" s="113">
        <v>33</v>
      </c>
      <c r="L57" s="153"/>
      <c r="M57" s="113">
        <v>55</v>
      </c>
      <c r="N57" s="121"/>
      <c r="O57" s="113">
        <v>29</v>
      </c>
      <c r="P57" s="121"/>
      <c r="Q57" s="113">
        <v>9</v>
      </c>
      <c r="R57" s="109"/>
      <c r="S57" s="38">
        <f t="shared" ref="S57:S66" si="8">SUM(C57:R57)</f>
        <v>2026</v>
      </c>
    </row>
    <row r="58" spans="1:19" ht="18.75">
      <c r="A58" s="36" t="s">
        <v>30</v>
      </c>
      <c r="B58" s="150" t="s">
        <v>82</v>
      </c>
      <c r="C58" s="37">
        <v>17</v>
      </c>
      <c r="D58" s="37">
        <v>242</v>
      </c>
      <c r="E58" s="37">
        <v>647</v>
      </c>
      <c r="F58" s="37">
        <v>471</v>
      </c>
      <c r="G58" s="43"/>
      <c r="H58" s="121"/>
      <c r="I58" s="151"/>
      <c r="J58" s="153"/>
      <c r="K58" s="151"/>
      <c r="L58" s="153"/>
      <c r="M58" s="43"/>
      <c r="N58" s="121"/>
      <c r="O58" s="43"/>
      <c r="P58" s="121"/>
      <c r="Q58" s="151"/>
      <c r="R58" s="109"/>
      <c r="S58" s="38">
        <f t="shared" si="8"/>
        <v>1377</v>
      </c>
    </row>
    <row r="59" spans="1:19" ht="18.75">
      <c r="A59" s="36" t="s">
        <v>30</v>
      </c>
      <c r="B59" s="150" t="s">
        <v>83</v>
      </c>
      <c r="C59" s="37">
        <v>2</v>
      </c>
      <c r="D59" s="37">
        <v>15</v>
      </c>
      <c r="E59" s="37">
        <v>21</v>
      </c>
      <c r="F59" s="37">
        <v>20</v>
      </c>
      <c r="G59" s="43"/>
      <c r="H59" s="121"/>
      <c r="I59" s="151"/>
      <c r="J59" s="153"/>
      <c r="K59" s="151"/>
      <c r="L59" s="153"/>
      <c r="M59" s="43"/>
      <c r="N59" s="121"/>
      <c r="O59" s="43"/>
      <c r="P59" s="121"/>
      <c r="Q59" s="151"/>
      <c r="R59" s="109"/>
      <c r="S59" s="38">
        <f t="shared" si="8"/>
        <v>58</v>
      </c>
    </row>
    <row r="60" spans="1:19" ht="18.75">
      <c r="A60" s="36" t="s">
        <v>30</v>
      </c>
      <c r="B60" s="172" t="s">
        <v>102</v>
      </c>
      <c r="C60" s="37">
        <v>2</v>
      </c>
      <c r="D60" s="37">
        <v>50</v>
      </c>
      <c r="E60" s="37">
        <v>110</v>
      </c>
      <c r="F60" s="37">
        <v>189</v>
      </c>
      <c r="G60" s="113">
        <v>1</v>
      </c>
      <c r="H60" s="121"/>
      <c r="I60" s="113">
        <v>2</v>
      </c>
      <c r="J60" s="153"/>
      <c r="K60" s="113">
        <v>12</v>
      </c>
      <c r="L60" s="153"/>
      <c r="M60" s="113">
        <v>9</v>
      </c>
      <c r="N60" s="121"/>
      <c r="O60" s="113">
        <v>9</v>
      </c>
      <c r="P60" s="121"/>
      <c r="Q60" s="151"/>
      <c r="R60" s="109"/>
      <c r="S60" s="38">
        <f t="shared" ref="S60:S64" si="9">SUM(C60:R60)</f>
        <v>384</v>
      </c>
    </row>
    <row r="61" spans="1:19" ht="18.75">
      <c r="A61" s="36" t="s">
        <v>30</v>
      </c>
      <c r="B61" s="168" t="s">
        <v>93</v>
      </c>
      <c r="C61" s="37">
        <v>4</v>
      </c>
      <c r="D61" s="37">
        <v>111</v>
      </c>
      <c r="E61" s="37">
        <v>121</v>
      </c>
      <c r="F61" s="37">
        <v>627</v>
      </c>
      <c r="G61" s="43"/>
      <c r="H61" s="121"/>
      <c r="I61" s="151"/>
      <c r="J61" s="153"/>
      <c r="K61" s="151"/>
      <c r="L61" s="153"/>
      <c r="M61" s="43"/>
      <c r="N61" s="121"/>
      <c r="O61" s="43"/>
      <c r="P61" s="121"/>
      <c r="Q61" s="151"/>
      <c r="R61" s="109"/>
      <c r="S61" s="38">
        <f t="shared" si="9"/>
        <v>863</v>
      </c>
    </row>
    <row r="62" spans="1:19" ht="18.75">
      <c r="A62" s="36" t="s">
        <v>30</v>
      </c>
      <c r="B62" s="169" t="s">
        <v>97</v>
      </c>
      <c r="C62" s="41"/>
      <c r="D62" s="37">
        <v>12</v>
      </c>
      <c r="E62" s="37">
        <v>2</v>
      </c>
      <c r="F62" s="37">
        <v>4</v>
      </c>
      <c r="G62" s="43"/>
      <c r="H62" s="121"/>
      <c r="I62" s="151"/>
      <c r="J62" s="153"/>
      <c r="K62" s="151"/>
      <c r="L62" s="153"/>
      <c r="M62" s="43"/>
      <c r="N62" s="121"/>
      <c r="O62" s="43"/>
      <c r="P62" s="121"/>
      <c r="Q62" s="151"/>
      <c r="R62" s="109"/>
      <c r="S62" s="38">
        <f t="shared" si="9"/>
        <v>18</v>
      </c>
    </row>
    <row r="63" spans="1:19" ht="18.75">
      <c r="A63" s="36" t="s">
        <v>30</v>
      </c>
      <c r="B63" s="191" t="s">
        <v>114</v>
      </c>
      <c r="C63" s="41"/>
      <c r="D63" s="37">
        <v>19</v>
      </c>
      <c r="E63" s="37">
        <v>8</v>
      </c>
      <c r="F63" s="37">
        <v>21</v>
      </c>
      <c r="G63" s="50"/>
      <c r="H63" s="148">
        <v>2</v>
      </c>
      <c r="I63" s="151"/>
      <c r="J63" s="153"/>
      <c r="K63" s="113">
        <v>8</v>
      </c>
      <c r="L63" s="148">
        <v>3</v>
      </c>
      <c r="M63" s="113">
        <v>5</v>
      </c>
      <c r="N63" s="122"/>
      <c r="O63" s="113">
        <v>4</v>
      </c>
      <c r="P63" s="148">
        <v>2</v>
      </c>
      <c r="Q63" s="152"/>
      <c r="R63" s="126"/>
      <c r="S63" s="42">
        <f t="shared" si="8"/>
        <v>72</v>
      </c>
    </row>
    <row r="64" spans="1:19" ht="18.75">
      <c r="A64" s="36" t="s">
        <v>15</v>
      </c>
      <c r="B64" s="185" t="s">
        <v>110</v>
      </c>
      <c r="C64" s="37">
        <v>1</v>
      </c>
      <c r="D64" s="37">
        <v>26</v>
      </c>
      <c r="E64" s="37">
        <v>3</v>
      </c>
      <c r="F64" s="37">
        <v>34</v>
      </c>
      <c r="G64" s="43"/>
      <c r="H64" s="121"/>
      <c r="I64" s="151"/>
      <c r="J64" s="153"/>
      <c r="K64" s="151"/>
      <c r="L64" s="153"/>
      <c r="M64" s="43"/>
      <c r="N64" s="121"/>
      <c r="O64" s="43"/>
      <c r="P64" s="121"/>
      <c r="Q64" s="151"/>
      <c r="R64" s="109"/>
      <c r="S64" s="38">
        <f t="shared" si="9"/>
        <v>64</v>
      </c>
    </row>
    <row r="65" spans="1:21" ht="18.75">
      <c r="A65" s="36" t="s">
        <v>30</v>
      </c>
      <c r="B65" s="191" t="s">
        <v>113</v>
      </c>
      <c r="C65" s="49"/>
      <c r="D65" s="37">
        <v>8</v>
      </c>
      <c r="E65" s="37">
        <v>1</v>
      </c>
      <c r="F65" s="37">
        <v>14</v>
      </c>
      <c r="G65" s="50"/>
      <c r="H65" s="148"/>
      <c r="I65" s="151"/>
      <c r="J65" s="153"/>
      <c r="K65" s="113">
        <v>3</v>
      </c>
      <c r="L65" s="148">
        <v>2</v>
      </c>
      <c r="M65" s="113">
        <v>1</v>
      </c>
      <c r="N65" s="122"/>
      <c r="O65" s="113">
        <v>4</v>
      </c>
      <c r="P65" s="121"/>
      <c r="Q65" s="152"/>
      <c r="R65" s="126"/>
      <c r="S65" s="42">
        <f t="shared" si="8"/>
        <v>33</v>
      </c>
    </row>
    <row r="66" spans="1:21" ht="19.5" thickBot="1">
      <c r="A66" s="36" t="s">
        <v>30</v>
      </c>
      <c r="B66" s="196" t="s">
        <v>123</v>
      </c>
      <c r="C66" s="37">
        <v>1</v>
      </c>
      <c r="D66" s="37">
        <v>44</v>
      </c>
      <c r="E66" s="37">
        <v>1</v>
      </c>
      <c r="F66" s="37">
        <v>64</v>
      </c>
      <c r="G66" s="43"/>
      <c r="H66" s="121"/>
      <c r="I66" s="151"/>
      <c r="J66" s="153"/>
      <c r="K66" s="151"/>
      <c r="L66" s="153"/>
      <c r="M66" s="43"/>
      <c r="N66" s="121"/>
      <c r="O66" s="43"/>
      <c r="P66" s="121"/>
      <c r="Q66" s="151"/>
      <c r="R66" s="109"/>
      <c r="S66" s="38">
        <f t="shared" si="8"/>
        <v>110</v>
      </c>
    </row>
    <row r="67" spans="1:21" ht="19.5" thickBot="1">
      <c r="A67" s="314" t="s">
        <v>31</v>
      </c>
      <c r="B67" s="315"/>
      <c r="C67" s="51">
        <f t="shared" ref="C67:S67" si="10">SUM(C57:C66)</f>
        <v>50</v>
      </c>
      <c r="D67" s="52">
        <f t="shared" si="10"/>
        <v>804</v>
      </c>
      <c r="E67" s="53">
        <f t="shared" si="10"/>
        <v>2243</v>
      </c>
      <c r="F67" s="54">
        <f t="shared" si="10"/>
        <v>1697</v>
      </c>
      <c r="G67" s="119">
        <f t="shared" si="10"/>
        <v>5</v>
      </c>
      <c r="H67" s="123">
        <f t="shared" si="10"/>
        <v>2</v>
      </c>
      <c r="I67" s="84">
        <f t="shared" si="10"/>
        <v>16</v>
      </c>
      <c r="J67" s="85">
        <f t="shared" si="10"/>
        <v>0</v>
      </c>
      <c r="K67" s="131">
        <f t="shared" si="10"/>
        <v>56</v>
      </c>
      <c r="L67" s="154">
        <f t="shared" si="10"/>
        <v>5</v>
      </c>
      <c r="M67" s="117">
        <f t="shared" si="10"/>
        <v>70</v>
      </c>
      <c r="N67" s="125">
        <f t="shared" si="10"/>
        <v>0</v>
      </c>
      <c r="O67" s="90">
        <f t="shared" si="10"/>
        <v>46</v>
      </c>
      <c r="P67" s="91">
        <f t="shared" si="10"/>
        <v>2</v>
      </c>
      <c r="Q67" s="92">
        <f t="shared" si="10"/>
        <v>9</v>
      </c>
      <c r="R67" s="93">
        <f t="shared" si="10"/>
        <v>0</v>
      </c>
      <c r="S67" s="55">
        <f t="shared" si="10"/>
        <v>5005</v>
      </c>
    </row>
    <row r="68" spans="1:21" ht="19.5" customHeight="1">
      <c r="A68" s="323" t="s">
        <v>35</v>
      </c>
      <c r="B68" s="334"/>
      <c r="C68" s="327">
        <f>SUM(C67:R67)</f>
        <v>5005</v>
      </c>
      <c r="D68" s="336" t="s">
        <v>47</v>
      </c>
      <c r="E68" s="337"/>
      <c r="F68" s="338" t="s">
        <v>48</v>
      </c>
      <c r="G68" s="339"/>
      <c r="H68" s="132"/>
      <c r="I68" s="133"/>
      <c r="J68" s="133"/>
      <c r="K68" s="133"/>
      <c r="L68" s="133"/>
      <c r="M68" s="134"/>
      <c r="N68" s="134"/>
      <c r="O68" s="135"/>
    </row>
    <row r="69" spans="1:21" ht="18" customHeight="1" thickBot="1">
      <c r="A69" s="325"/>
      <c r="B69" s="335"/>
      <c r="C69" s="328"/>
      <c r="D69" s="309">
        <f>C67+D67+E67+F67+G67+I67+K67+M67+O67+Q67</f>
        <v>4996</v>
      </c>
      <c r="E69" s="310"/>
      <c r="F69" s="310">
        <f>H67+J67+L67+N67+P67+R67</f>
        <v>9</v>
      </c>
      <c r="G69" s="311"/>
      <c r="H69" s="136"/>
      <c r="I69" s="137"/>
      <c r="J69" s="137"/>
      <c r="K69" s="137"/>
      <c r="L69" s="137"/>
      <c r="M69" s="137"/>
      <c r="N69" s="137"/>
      <c r="O69" s="137"/>
    </row>
    <row r="70" spans="1:21" ht="19.5" thickBot="1">
      <c r="D70" s="44"/>
    </row>
    <row r="71" spans="1:21" ht="27.75" customHeight="1">
      <c r="A71" s="299" t="s">
        <v>64</v>
      </c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1"/>
    </row>
    <row r="72" spans="1:21" ht="18.75" customHeight="1">
      <c r="A72" s="329" t="s">
        <v>26</v>
      </c>
      <c r="B72" s="330" t="s">
        <v>27</v>
      </c>
      <c r="C72" s="302" t="s">
        <v>16</v>
      </c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4"/>
      <c r="U72" s="332" t="s">
        <v>28</v>
      </c>
    </row>
    <row r="73" spans="1:21" ht="36">
      <c r="A73" s="317"/>
      <c r="B73" s="331"/>
      <c r="C73" s="141" t="s">
        <v>10</v>
      </c>
      <c r="D73" s="146" t="s">
        <v>36</v>
      </c>
      <c r="E73" s="56" t="s">
        <v>8</v>
      </c>
      <c r="F73" s="57" t="s">
        <v>37</v>
      </c>
      <c r="G73" s="62" t="s">
        <v>11</v>
      </c>
      <c r="H73" s="175" t="s">
        <v>38</v>
      </c>
      <c r="I73" s="58" t="s">
        <v>12</v>
      </c>
      <c r="J73" s="59" t="s">
        <v>39</v>
      </c>
      <c r="K73" s="60" t="s">
        <v>9</v>
      </c>
      <c r="L73" s="61" t="s">
        <v>40</v>
      </c>
      <c r="M73" s="62" t="s">
        <v>21</v>
      </c>
      <c r="N73" s="63" t="s">
        <v>41</v>
      </c>
      <c r="O73" s="128" t="s">
        <v>42</v>
      </c>
      <c r="P73" s="129" t="s">
        <v>43</v>
      </c>
      <c r="Q73" s="64" t="s">
        <v>13</v>
      </c>
      <c r="R73" s="65" t="s">
        <v>44</v>
      </c>
      <c r="S73" s="66" t="s">
        <v>14</v>
      </c>
      <c r="T73" s="67" t="s">
        <v>45</v>
      </c>
      <c r="U73" s="333"/>
    </row>
    <row r="74" spans="1:21" ht="18.75">
      <c r="A74" s="40" t="s">
        <v>30</v>
      </c>
      <c r="B74" s="150" t="s">
        <v>71</v>
      </c>
      <c r="C74" s="142">
        <v>9</v>
      </c>
      <c r="D74" s="147"/>
      <c r="E74" s="142">
        <v>265</v>
      </c>
      <c r="F74" s="69"/>
      <c r="G74" s="179"/>
      <c r="H74" s="174">
        <v>72</v>
      </c>
      <c r="I74" s="68">
        <v>858</v>
      </c>
      <c r="J74" s="69"/>
      <c r="K74" s="68">
        <v>145</v>
      </c>
      <c r="L74" s="69"/>
      <c r="M74" s="68">
        <v>339</v>
      </c>
      <c r="N74" s="69"/>
      <c r="O74" s="68">
        <v>144</v>
      </c>
      <c r="P74" s="69"/>
      <c r="Q74" s="68">
        <v>616</v>
      </c>
      <c r="R74" s="69"/>
      <c r="S74" s="68">
        <v>27</v>
      </c>
      <c r="T74" s="70"/>
      <c r="U74" s="38">
        <f t="shared" ref="U74:U94" si="11">SUM(C74:T74)</f>
        <v>2475</v>
      </c>
    </row>
    <row r="75" spans="1:21" ht="18.75">
      <c r="A75" s="36" t="s">
        <v>30</v>
      </c>
      <c r="B75" s="172" t="s">
        <v>101</v>
      </c>
      <c r="C75" s="143"/>
      <c r="D75" s="147"/>
      <c r="E75" s="71"/>
      <c r="F75" s="69"/>
      <c r="G75" s="180"/>
      <c r="H75" s="176"/>
      <c r="I75" s="68">
        <v>11</v>
      </c>
      <c r="J75" s="69"/>
      <c r="K75" s="71"/>
      <c r="L75" s="69"/>
      <c r="M75" s="68">
        <v>1</v>
      </c>
      <c r="N75" s="69"/>
      <c r="O75" s="71"/>
      <c r="P75" s="69"/>
      <c r="Q75" s="68">
        <v>16</v>
      </c>
      <c r="R75" s="69"/>
      <c r="S75" s="71"/>
      <c r="T75" s="70"/>
      <c r="U75" s="38">
        <f t="shared" si="11"/>
        <v>28</v>
      </c>
    </row>
    <row r="76" spans="1:21" ht="18.75">
      <c r="A76" s="36" t="s">
        <v>30</v>
      </c>
      <c r="B76" s="172" t="s">
        <v>102</v>
      </c>
      <c r="C76" s="143"/>
      <c r="D76" s="147"/>
      <c r="E76" s="71"/>
      <c r="F76" s="69"/>
      <c r="G76" s="180"/>
      <c r="H76" s="176"/>
      <c r="I76" s="68">
        <v>4</v>
      </c>
      <c r="J76" s="69"/>
      <c r="K76" s="71"/>
      <c r="L76" s="69"/>
      <c r="M76" s="68">
        <v>1</v>
      </c>
      <c r="N76" s="69"/>
      <c r="O76" s="71"/>
      <c r="P76" s="69"/>
      <c r="Q76" s="68">
        <v>9</v>
      </c>
      <c r="R76" s="69"/>
      <c r="S76" s="71"/>
      <c r="T76" s="70"/>
      <c r="U76" s="38">
        <f t="shared" si="11"/>
        <v>14</v>
      </c>
    </row>
    <row r="77" spans="1:21" ht="18.75">
      <c r="A77" s="36" t="s">
        <v>90</v>
      </c>
      <c r="B77" s="166" t="s">
        <v>92</v>
      </c>
      <c r="C77" s="143"/>
      <c r="D77" s="148">
        <v>5</v>
      </c>
      <c r="E77" s="68">
        <v>31</v>
      </c>
      <c r="F77" s="148">
        <v>9</v>
      </c>
      <c r="G77" s="180"/>
      <c r="H77" s="174">
        <v>59</v>
      </c>
      <c r="I77" s="68">
        <v>40</v>
      </c>
      <c r="J77" s="148">
        <v>23</v>
      </c>
      <c r="K77" s="68">
        <v>14</v>
      </c>
      <c r="L77" s="148">
        <v>2</v>
      </c>
      <c r="M77" s="68">
        <v>5</v>
      </c>
      <c r="N77" s="148">
        <v>16</v>
      </c>
      <c r="O77" s="71"/>
      <c r="P77" s="148">
        <v>8</v>
      </c>
      <c r="Q77" s="68">
        <v>2</v>
      </c>
      <c r="R77" s="148">
        <v>29</v>
      </c>
      <c r="S77" s="164">
        <v>1</v>
      </c>
      <c r="T77" s="70"/>
      <c r="U77" s="38">
        <f t="shared" si="11"/>
        <v>244</v>
      </c>
    </row>
    <row r="78" spans="1:21" ht="18.75">
      <c r="A78" s="36" t="s">
        <v>30</v>
      </c>
      <c r="B78" s="172" t="s">
        <v>91</v>
      </c>
      <c r="C78" s="143"/>
      <c r="D78" s="148">
        <v>21</v>
      </c>
      <c r="E78" s="68">
        <v>67</v>
      </c>
      <c r="F78" s="148">
        <v>17</v>
      </c>
      <c r="G78" s="180"/>
      <c r="H78" s="174">
        <v>49</v>
      </c>
      <c r="I78" s="68">
        <v>126</v>
      </c>
      <c r="J78" s="148">
        <v>50</v>
      </c>
      <c r="K78" s="68">
        <v>96</v>
      </c>
      <c r="L78" s="148">
        <v>20</v>
      </c>
      <c r="M78" s="68">
        <v>54</v>
      </c>
      <c r="N78" s="148">
        <v>25</v>
      </c>
      <c r="O78" s="68">
        <v>89</v>
      </c>
      <c r="P78" s="148">
        <v>25</v>
      </c>
      <c r="Q78" s="68">
        <v>51</v>
      </c>
      <c r="R78" s="148">
        <v>26</v>
      </c>
      <c r="S78" s="163">
        <v>1</v>
      </c>
      <c r="T78" s="165">
        <v>3</v>
      </c>
      <c r="U78" s="38">
        <f t="shared" si="11"/>
        <v>720</v>
      </c>
    </row>
    <row r="79" spans="1:21" ht="18.75">
      <c r="A79" s="36" t="s">
        <v>90</v>
      </c>
      <c r="B79" s="169" t="s">
        <v>96</v>
      </c>
      <c r="C79" s="143"/>
      <c r="D79" s="147"/>
      <c r="E79" s="68">
        <v>2</v>
      </c>
      <c r="F79" s="148">
        <v>1</v>
      </c>
      <c r="G79" s="180"/>
      <c r="H79" s="174">
        <v>12</v>
      </c>
      <c r="I79" s="68">
        <v>4</v>
      </c>
      <c r="J79" s="148">
        <v>1</v>
      </c>
      <c r="K79" s="68">
        <v>1</v>
      </c>
      <c r="L79" s="69"/>
      <c r="M79" s="68">
        <v>1</v>
      </c>
      <c r="N79" s="148">
        <v>3</v>
      </c>
      <c r="O79" s="71"/>
      <c r="P79" s="148">
        <v>1</v>
      </c>
      <c r="Q79" s="68">
        <v>1</v>
      </c>
      <c r="R79" s="148">
        <v>7</v>
      </c>
      <c r="S79" s="71"/>
      <c r="T79" s="70"/>
      <c r="U79" s="38">
        <f t="shared" si="11"/>
        <v>34</v>
      </c>
    </row>
    <row r="80" spans="1:21" ht="18.75">
      <c r="A80" s="36" t="s">
        <v>30</v>
      </c>
      <c r="B80" s="172" t="s">
        <v>106</v>
      </c>
      <c r="C80" s="143"/>
      <c r="D80" s="148">
        <v>2</v>
      </c>
      <c r="E80" s="68">
        <v>4</v>
      </c>
      <c r="F80" s="148">
        <v>4</v>
      </c>
      <c r="G80" s="180"/>
      <c r="H80" s="174">
        <v>7</v>
      </c>
      <c r="I80" s="68">
        <v>18</v>
      </c>
      <c r="J80" s="148">
        <v>6</v>
      </c>
      <c r="K80" s="68">
        <v>4</v>
      </c>
      <c r="L80" s="148">
        <v>4</v>
      </c>
      <c r="M80" s="68">
        <v>4</v>
      </c>
      <c r="N80" s="148">
        <v>3</v>
      </c>
      <c r="O80" s="68">
        <v>4</v>
      </c>
      <c r="P80" s="148">
        <v>3</v>
      </c>
      <c r="Q80" s="68">
        <v>10</v>
      </c>
      <c r="R80" s="148">
        <v>9</v>
      </c>
      <c r="S80" s="71"/>
      <c r="T80" s="70"/>
      <c r="U80" s="38">
        <f t="shared" si="11"/>
        <v>82</v>
      </c>
    </row>
    <row r="81" spans="1:21" ht="18.75">
      <c r="A81" s="36" t="s">
        <v>30</v>
      </c>
      <c r="B81" s="172" t="s">
        <v>100</v>
      </c>
      <c r="C81" s="114"/>
      <c r="D81" s="147"/>
      <c r="E81" s="71"/>
      <c r="F81" s="76"/>
      <c r="G81" s="180"/>
      <c r="H81" s="173"/>
      <c r="I81" s="68">
        <v>4</v>
      </c>
      <c r="J81" s="148">
        <v>3</v>
      </c>
      <c r="K81" s="71"/>
      <c r="L81" s="74"/>
      <c r="M81" s="68">
        <v>2</v>
      </c>
      <c r="N81" s="148">
        <v>5</v>
      </c>
      <c r="O81" s="72"/>
      <c r="P81" s="69"/>
      <c r="Q81" s="68">
        <v>4</v>
      </c>
      <c r="R81" s="148">
        <v>1</v>
      </c>
      <c r="S81" s="71"/>
      <c r="T81" s="77"/>
      <c r="U81" s="38">
        <f t="shared" si="11"/>
        <v>19</v>
      </c>
    </row>
    <row r="82" spans="1:21" ht="18.75">
      <c r="A82" s="40" t="s">
        <v>30</v>
      </c>
      <c r="B82" s="39" t="s">
        <v>107</v>
      </c>
      <c r="C82" s="142">
        <v>3</v>
      </c>
      <c r="D82" s="148">
        <v>15</v>
      </c>
      <c r="E82" s="68">
        <v>44</v>
      </c>
      <c r="F82" s="148">
        <v>11</v>
      </c>
      <c r="G82" s="181">
        <v>3</v>
      </c>
      <c r="H82" s="174">
        <v>18</v>
      </c>
      <c r="I82" s="181">
        <v>26</v>
      </c>
      <c r="J82" s="174">
        <v>30</v>
      </c>
      <c r="K82" s="68">
        <v>31</v>
      </c>
      <c r="L82" s="148">
        <v>11</v>
      </c>
      <c r="M82" s="68">
        <v>27</v>
      </c>
      <c r="N82" s="148">
        <v>9</v>
      </c>
      <c r="O82" s="68">
        <v>25</v>
      </c>
      <c r="P82" s="148">
        <v>12</v>
      </c>
      <c r="Q82" s="68">
        <v>25</v>
      </c>
      <c r="R82" s="74">
        <v>11</v>
      </c>
      <c r="S82" s="68">
        <v>1</v>
      </c>
      <c r="T82" s="74">
        <v>1</v>
      </c>
      <c r="U82" s="38">
        <f t="shared" si="11"/>
        <v>303</v>
      </c>
    </row>
    <row r="83" spans="1:21" ht="18.75">
      <c r="A83" s="36" t="s">
        <v>108</v>
      </c>
      <c r="B83" s="183" t="s">
        <v>109</v>
      </c>
      <c r="C83" s="114"/>
      <c r="D83" s="147"/>
      <c r="E83" s="71"/>
      <c r="F83" s="74">
        <v>26</v>
      </c>
      <c r="G83" s="114"/>
      <c r="H83" s="147"/>
      <c r="I83" s="71"/>
      <c r="J83" s="74">
        <v>1</v>
      </c>
      <c r="K83" s="71"/>
      <c r="L83" s="74">
        <v>23</v>
      </c>
      <c r="M83" s="71"/>
      <c r="N83" s="74">
        <v>6</v>
      </c>
      <c r="O83" s="71"/>
      <c r="P83" s="74">
        <v>17</v>
      </c>
      <c r="Q83" s="71"/>
      <c r="R83" s="74">
        <v>3</v>
      </c>
      <c r="S83" s="72"/>
      <c r="T83" s="75"/>
      <c r="U83" s="38">
        <f t="shared" si="11"/>
        <v>76</v>
      </c>
    </row>
    <row r="84" spans="1:21" ht="18.75">
      <c r="A84" s="36" t="s">
        <v>108</v>
      </c>
      <c r="B84" s="189" t="s">
        <v>111</v>
      </c>
      <c r="C84" s="114"/>
      <c r="D84" s="147"/>
      <c r="E84" s="71"/>
      <c r="F84" s="74">
        <v>6</v>
      </c>
      <c r="G84" s="114"/>
      <c r="H84" s="147"/>
      <c r="I84" s="71"/>
      <c r="J84" s="74">
        <v>1</v>
      </c>
      <c r="K84" s="71"/>
      <c r="L84" s="74">
        <v>4</v>
      </c>
      <c r="M84" s="71"/>
      <c r="N84" s="74">
        <v>3</v>
      </c>
      <c r="O84" s="71"/>
      <c r="P84" s="74">
        <v>5</v>
      </c>
      <c r="Q84" s="71"/>
      <c r="R84" s="74">
        <v>1</v>
      </c>
      <c r="S84" s="72"/>
      <c r="T84" s="75"/>
      <c r="U84" s="38">
        <f t="shared" ref="U84" si="12">SUM(C84:T84)</f>
        <v>20</v>
      </c>
    </row>
    <row r="85" spans="1:21" ht="18.75">
      <c r="A85" s="36" t="s">
        <v>30</v>
      </c>
      <c r="B85" s="191" t="s">
        <v>113</v>
      </c>
      <c r="C85" s="114"/>
      <c r="D85" s="147"/>
      <c r="E85" s="71"/>
      <c r="F85" s="76"/>
      <c r="G85" s="180"/>
      <c r="H85" s="173"/>
      <c r="I85" s="68">
        <v>2</v>
      </c>
      <c r="J85" s="76"/>
      <c r="K85" s="71"/>
      <c r="L85" s="69"/>
      <c r="M85" s="68">
        <v>2</v>
      </c>
      <c r="N85" s="76"/>
      <c r="O85" s="72"/>
      <c r="P85" s="69"/>
      <c r="Q85" s="72"/>
      <c r="R85" s="69"/>
      <c r="S85" s="71"/>
      <c r="T85" s="77"/>
      <c r="U85" s="38">
        <f t="shared" ref="U85:U87" si="13">SUM(C85:T85)</f>
        <v>4</v>
      </c>
    </row>
    <row r="86" spans="1:21" ht="18.75">
      <c r="A86" s="36" t="s">
        <v>15</v>
      </c>
      <c r="B86" s="191" t="s">
        <v>115</v>
      </c>
      <c r="C86" s="114"/>
      <c r="D86" s="148">
        <v>3</v>
      </c>
      <c r="E86" s="68">
        <v>9</v>
      </c>
      <c r="F86" s="148">
        <v>2</v>
      </c>
      <c r="G86" s="180"/>
      <c r="H86" s="174">
        <v>3</v>
      </c>
      <c r="I86" s="181">
        <v>1</v>
      </c>
      <c r="J86" s="76"/>
      <c r="K86" s="68">
        <v>3</v>
      </c>
      <c r="L86" s="69"/>
      <c r="M86" s="68">
        <v>5</v>
      </c>
      <c r="N86" s="148">
        <v>2</v>
      </c>
      <c r="O86" s="68">
        <v>7</v>
      </c>
      <c r="P86" s="148">
        <v>6</v>
      </c>
      <c r="Q86" s="68">
        <v>5</v>
      </c>
      <c r="R86" s="74">
        <v>2</v>
      </c>
      <c r="S86" s="71"/>
      <c r="T86" s="74">
        <v>1</v>
      </c>
      <c r="U86" s="38">
        <f t="shared" si="13"/>
        <v>49</v>
      </c>
    </row>
    <row r="87" spans="1:21" ht="18.75">
      <c r="A87" s="36" t="s">
        <v>108</v>
      </c>
      <c r="B87" s="192" t="s">
        <v>117</v>
      </c>
      <c r="C87" s="114"/>
      <c r="D87" s="147"/>
      <c r="E87" s="71"/>
      <c r="F87" s="74">
        <v>4</v>
      </c>
      <c r="G87" s="114"/>
      <c r="H87" s="147"/>
      <c r="I87" s="71"/>
      <c r="J87" s="76"/>
      <c r="K87" s="71"/>
      <c r="L87" s="74">
        <v>2</v>
      </c>
      <c r="M87" s="71"/>
      <c r="N87" s="74">
        <v>1</v>
      </c>
      <c r="O87" s="71"/>
      <c r="P87" s="74">
        <v>1</v>
      </c>
      <c r="Q87" s="71"/>
      <c r="R87" s="74">
        <v>1</v>
      </c>
      <c r="S87" s="72"/>
      <c r="T87" s="75"/>
      <c r="U87" s="38">
        <f t="shared" si="13"/>
        <v>9</v>
      </c>
    </row>
    <row r="88" spans="1:21" ht="18.75">
      <c r="A88" s="36" t="s">
        <v>15</v>
      </c>
      <c r="B88" s="193" t="s">
        <v>119</v>
      </c>
      <c r="C88" s="114"/>
      <c r="D88" s="148">
        <v>2</v>
      </c>
      <c r="E88" s="68">
        <v>15</v>
      </c>
      <c r="F88" s="148">
        <v>2</v>
      </c>
      <c r="G88" s="180"/>
      <c r="H88" s="174">
        <v>4</v>
      </c>
      <c r="I88" s="181">
        <v>2</v>
      </c>
      <c r="J88" s="76"/>
      <c r="K88" s="68">
        <v>5</v>
      </c>
      <c r="L88" s="74">
        <v>2</v>
      </c>
      <c r="M88" s="68">
        <v>1</v>
      </c>
      <c r="N88" s="148">
        <v>1</v>
      </c>
      <c r="O88" s="68">
        <v>6</v>
      </c>
      <c r="P88" s="148">
        <v>6</v>
      </c>
      <c r="Q88" s="68">
        <v>1</v>
      </c>
      <c r="R88" s="76"/>
      <c r="S88" s="71"/>
      <c r="T88" s="75"/>
      <c r="U88" s="38">
        <f t="shared" ref="U88" si="14">SUM(C88:T88)</f>
        <v>47</v>
      </c>
    </row>
    <row r="89" spans="1:21" ht="18.75">
      <c r="A89" s="36" t="s">
        <v>15</v>
      </c>
      <c r="B89" s="194" t="s">
        <v>121</v>
      </c>
      <c r="C89" s="114"/>
      <c r="D89" s="148">
        <v>1</v>
      </c>
      <c r="E89" s="68">
        <v>6</v>
      </c>
      <c r="F89" s="76"/>
      <c r="G89" s="180"/>
      <c r="H89" s="174">
        <v>2</v>
      </c>
      <c r="I89" s="71"/>
      <c r="J89" s="76"/>
      <c r="K89" s="68">
        <v>1</v>
      </c>
      <c r="L89" s="76"/>
      <c r="M89" s="195"/>
      <c r="N89" s="76"/>
      <c r="O89" s="72"/>
      <c r="P89" s="148">
        <v>5</v>
      </c>
      <c r="Q89" s="68">
        <v>1</v>
      </c>
      <c r="R89" s="76"/>
      <c r="S89" s="71"/>
      <c r="T89" s="75"/>
      <c r="U89" s="38">
        <f t="shared" ref="U89" si="15">SUM(C89:T89)</f>
        <v>16</v>
      </c>
    </row>
    <row r="90" spans="1:21" ht="18.75">
      <c r="A90" s="36" t="s">
        <v>15</v>
      </c>
      <c r="B90" s="196" t="s">
        <v>124</v>
      </c>
      <c r="C90" s="114"/>
      <c r="D90" s="148">
        <v>1</v>
      </c>
      <c r="E90" s="68">
        <v>2</v>
      </c>
      <c r="F90" s="76"/>
      <c r="G90" s="180"/>
      <c r="H90" s="147"/>
      <c r="I90" s="180"/>
      <c r="J90" s="174">
        <v>2</v>
      </c>
      <c r="K90" s="71"/>
      <c r="L90" s="69"/>
      <c r="M90" s="195"/>
      <c r="N90" s="76"/>
      <c r="O90" s="72"/>
      <c r="P90" s="148">
        <v>3</v>
      </c>
      <c r="Q90" s="68">
        <v>1</v>
      </c>
      <c r="R90" s="76"/>
      <c r="S90" s="71"/>
      <c r="T90" s="75"/>
      <c r="U90" s="38">
        <f t="shared" ref="U90:U93" si="16">SUM(C90:T90)</f>
        <v>9</v>
      </c>
    </row>
    <row r="91" spans="1:21" ht="18.75">
      <c r="A91" s="36" t="s">
        <v>108</v>
      </c>
      <c r="B91" s="201" t="s">
        <v>125</v>
      </c>
      <c r="C91" s="143"/>
      <c r="D91" s="147"/>
      <c r="E91" s="71"/>
      <c r="F91" s="148">
        <v>2</v>
      </c>
      <c r="G91" s="180"/>
      <c r="H91" s="176"/>
      <c r="I91" s="71"/>
      <c r="J91" s="76"/>
      <c r="K91" s="114"/>
      <c r="L91" s="69"/>
      <c r="M91" s="195"/>
      <c r="N91" s="76"/>
      <c r="O91" s="72"/>
      <c r="P91" s="69"/>
      <c r="Q91" s="72"/>
      <c r="R91" s="69"/>
      <c r="S91" s="71"/>
      <c r="T91" s="77"/>
      <c r="U91" s="38">
        <f t="shared" si="16"/>
        <v>2</v>
      </c>
    </row>
    <row r="92" spans="1:21" ht="18.75">
      <c r="A92" s="36" t="s">
        <v>108</v>
      </c>
      <c r="B92" s="201" t="s">
        <v>127</v>
      </c>
      <c r="C92" s="114"/>
      <c r="D92" s="147"/>
      <c r="E92" s="71"/>
      <c r="F92" s="198">
        <v>2</v>
      </c>
      <c r="G92" s="180"/>
      <c r="H92" s="195"/>
      <c r="I92" s="114"/>
      <c r="J92" s="76"/>
      <c r="K92" s="114"/>
      <c r="L92" s="198">
        <v>1</v>
      </c>
      <c r="M92" s="195"/>
      <c r="N92" s="76"/>
      <c r="O92" s="72"/>
      <c r="P92" s="198">
        <v>1</v>
      </c>
      <c r="Q92" s="71"/>
      <c r="R92" s="76"/>
      <c r="S92" s="71"/>
      <c r="T92" s="77"/>
      <c r="U92" s="38">
        <f t="shared" si="16"/>
        <v>4</v>
      </c>
    </row>
    <row r="93" spans="1:21" ht="19.5" thickBot="1">
      <c r="A93" s="36" t="s">
        <v>108</v>
      </c>
      <c r="B93" s="73" t="s">
        <v>132</v>
      </c>
      <c r="C93" s="144"/>
      <c r="D93" s="149"/>
      <c r="E93" s="71"/>
      <c r="F93" s="78">
        <v>3</v>
      </c>
      <c r="G93" s="180"/>
      <c r="H93" s="177"/>
      <c r="I93" s="114"/>
      <c r="J93" s="76"/>
      <c r="K93" s="114"/>
      <c r="L93" s="74">
        <v>3</v>
      </c>
      <c r="M93" s="195"/>
      <c r="N93" s="76"/>
      <c r="O93" s="72"/>
      <c r="P93" s="79">
        <v>2</v>
      </c>
      <c r="Q93" s="71"/>
      <c r="R93" s="76"/>
      <c r="S93" s="80"/>
      <c r="T93" s="81"/>
      <c r="U93" s="38">
        <f t="shared" si="16"/>
        <v>8</v>
      </c>
    </row>
    <row r="94" spans="1:21" ht="19.5" thickBot="1">
      <c r="A94" s="314" t="s">
        <v>31</v>
      </c>
      <c r="B94" s="315"/>
      <c r="C94" s="145">
        <f t="shared" ref="C94:T94" si="17">SUM(C74:C93)</f>
        <v>12</v>
      </c>
      <c r="D94" s="87">
        <f t="shared" si="17"/>
        <v>50</v>
      </c>
      <c r="E94" s="82">
        <f t="shared" si="17"/>
        <v>445</v>
      </c>
      <c r="F94" s="83">
        <f t="shared" si="17"/>
        <v>89</v>
      </c>
      <c r="G94" s="88">
        <f t="shared" si="17"/>
        <v>3</v>
      </c>
      <c r="H94" s="178">
        <f t="shared" si="17"/>
        <v>226</v>
      </c>
      <c r="I94" s="84">
        <f t="shared" si="17"/>
        <v>1096</v>
      </c>
      <c r="J94" s="85">
        <f t="shared" si="17"/>
        <v>117</v>
      </c>
      <c r="K94" s="86">
        <f t="shared" si="17"/>
        <v>300</v>
      </c>
      <c r="L94" s="87">
        <f t="shared" si="17"/>
        <v>72</v>
      </c>
      <c r="M94" s="88">
        <f t="shared" si="17"/>
        <v>442</v>
      </c>
      <c r="N94" s="89">
        <f t="shared" si="17"/>
        <v>74</v>
      </c>
      <c r="O94" s="90">
        <f t="shared" si="17"/>
        <v>275</v>
      </c>
      <c r="P94" s="91">
        <f t="shared" si="17"/>
        <v>95</v>
      </c>
      <c r="Q94" s="92">
        <f t="shared" si="17"/>
        <v>742</v>
      </c>
      <c r="R94" s="93">
        <f t="shared" si="17"/>
        <v>90</v>
      </c>
      <c r="S94" s="94">
        <f t="shared" si="17"/>
        <v>30</v>
      </c>
      <c r="T94" s="95">
        <f t="shared" si="17"/>
        <v>5</v>
      </c>
      <c r="U94" s="55">
        <f t="shared" si="11"/>
        <v>4163</v>
      </c>
    </row>
    <row r="95" spans="1:21" ht="19.5" customHeight="1">
      <c r="A95" s="346" t="s">
        <v>46</v>
      </c>
      <c r="B95" s="347"/>
      <c r="C95" s="344">
        <f>SUM(C94:T94)</f>
        <v>4163</v>
      </c>
      <c r="D95" s="336" t="s">
        <v>47</v>
      </c>
      <c r="E95" s="337"/>
      <c r="F95" s="338" t="s">
        <v>48</v>
      </c>
      <c r="G95" s="339"/>
    </row>
    <row r="96" spans="1:21" ht="19.5" customHeight="1" thickBot="1">
      <c r="A96" s="348"/>
      <c r="B96" s="349"/>
      <c r="C96" s="345"/>
      <c r="D96" s="309">
        <f>C94+E94+G94+I94+K94+M94+O94+Q94+S94</f>
        <v>3345</v>
      </c>
      <c r="E96" s="310"/>
      <c r="F96" s="310">
        <f>D94+F94+H94+J94+L94+N94+P94+R94+T94</f>
        <v>818</v>
      </c>
      <c r="G96" s="311"/>
    </row>
    <row r="97" spans="1:7" ht="9.9499999999999993" customHeight="1" thickBot="1"/>
    <row r="98" spans="1:7" s="96" customFormat="1" ht="18.75">
      <c r="A98" s="340" t="s">
        <v>49</v>
      </c>
      <c r="B98" s="341"/>
      <c r="C98" s="344">
        <f>C51+C95</f>
        <v>11150</v>
      </c>
      <c r="D98" s="305" t="s">
        <v>47</v>
      </c>
      <c r="E98" s="306"/>
      <c r="F98" s="307" t="s">
        <v>48</v>
      </c>
      <c r="G98" s="308"/>
    </row>
    <row r="99" spans="1:7" s="96" customFormat="1" ht="19.5" thickBot="1">
      <c r="A99" s="342"/>
      <c r="B99" s="343"/>
      <c r="C99" s="345"/>
      <c r="D99" s="309">
        <f>D52+D96</f>
        <v>10280</v>
      </c>
      <c r="E99" s="310"/>
      <c r="F99" s="310">
        <f>F52+F96</f>
        <v>870</v>
      </c>
      <c r="G99" s="311"/>
    </row>
    <row r="100" spans="1:7" ht="15" customHeight="1" thickBot="1">
      <c r="C100" s="138"/>
    </row>
    <row r="101" spans="1:7" s="96" customFormat="1" ht="18.75">
      <c r="A101" s="353" t="s">
        <v>50</v>
      </c>
      <c r="B101" s="354"/>
      <c r="C101" s="357">
        <f>C68+C98</f>
        <v>16155</v>
      </c>
      <c r="D101" s="305" t="s">
        <v>47</v>
      </c>
      <c r="E101" s="306"/>
      <c r="F101" s="307" t="s">
        <v>48</v>
      </c>
      <c r="G101" s="308"/>
    </row>
    <row r="102" spans="1:7" ht="19.5" thickBot="1">
      <c r="A102" s="355"/>
      <c r="B102" s="356"/>
      <c r="C102" s="358"/>
      <c r="D102" s="350">
        <f>D52+D69+D96</f>
        <v>15276</v>
      </c>
      <c r="E102" s="351"/>
      <c r="F102" s="351">
        <f>F52+F69+F96</f>
        <v>879</v>
      </c>
      <c r="G102" s="352"/>
    </row>
  </sheetData>
  <mergeCells count="49">
    <mergeCell ref="D101:E101"/>
    <mergeCell ref="F101:G101"/>
    <mergeCell ref="D102:E102"/>
    <mergeCell ref="F102:G102"/>
    <mergeCell ref="A101:B102"/>
    <mergeCell ref="C101:C102"/>
    <mergeCell ref="A94:B94"/>
    <mergeCell ref="A95:B96"/>
    <mergeCell ref="C95:C96"/>
    <mergeCell ref="D95:E95"/>
    <mergeCell ref="F95:G95"/>
    <mergeCell ref="D96:E96"/>
    <mergeCell ref="F96:G96"/>
    <mergeCell ref="A98:B99"/>
    <mergeCell ref="C98:C99"/>
    <mergeCell ref="D98:E98"/>
    <mergeCell ref="F98:G98"/>
    <mergeCell ref="D99:E99"/>
    <mergeCell ref="F99:G99"/>
    <mergeCell ref="U72:U73"/>
    <mergeCell ref="A68:B69"/>
    <mergeCell ref="C68:C69"/>
    <mergeCell ref="D68:E68"/>
    <mergeCell ref="F68:G68"/>
    <mergeCell ref="D69:E69"/>
    <mergeCell ref="F69:G69"/>
    <mergeCell ref="C72:T72"/>
    <mergeCell ref="A71:T71"/>
    <mergeCell ref="B55:B56"/>
    <mergeCell ref="S55:S56"/>
    <mergeCell ref="A67:B67"/>
    <mergeCell ref="A72:A73"/>
    <mergeCell ref="B72:B73"/>
    <mergeCell ref="A54:S54"/>
    <mergeCell ref="C55:R55"/>
    <mergeCell ref="A1:F1"/>
    <mergeCell ref="D51:E51"/>
    <mergeCell ref="F51:G51"/>
    <mergeCell ref="D52:E52"/>
    <mergeCell ref="F52:G52"/>
    <mergeCell ref="D50:E50"/>
    <mergeCell ref="A49:B49"/>
    <mergeCell ref="A2:A3"/>
    <mergeCell ref="B2:B3"/>
    <mergeCell ref="C2:D2"/>
    <mergeCell ref="F2:F3"/>
    <mergeCell ref="A51:B52"/>
    <mergeCell ref="C51:C52"/>
    <mergeCell ref="A55:A56"/>
  </mergeCells>
  <pageMargins left="0.23622047244094491" right="0.23622047244094491" top="0.39370078740157483" bottom="0.31496062992125984" header="0.23622047244094491" footer="0.15748031496062992"/>
  <pageSetup paperSize="9" scale="50" fitToHeight="3" orientation="landscape" r:id="rId1"/>
  <headerFooter>
    <oddHeader>&amp;R&amp;F</oddHeader>
    <oddFooter>Σελίδα &amp;P από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2"/>
  <sheetViews>
    <sheetView topLeftCell="A34" workbookViewId="0">
      <selection activeCell="A52" sqref="A49:A52"/>
    </sheetView>
  </sheetViews>
  <sheetFormatPr defaultRowHeight="15"/>
  <cols>
    <col min="1" max="1" width="39.875" bestFit="1" customWidth="1"/>
  </cols>
  <sheetData>
    <row r="1" spans="1:1" ht="17.25">
      <c r="A1" s="210" t="s">
        <v>144</v>
      </c>
    </row>
    <row r="2" spans="1:1" ht="15.75">
      <c r="A2" s="210" t="s">
        <v>138</v>
      </c>
    </row>
    <row r="3" spans="1:1" ht="15.75">
      <c r="A3" s="210" t="s">
        <v>142</v>
      </c>
    </row>
    <row r="4" spans="1:1" ht="17.25">
      <c r="A4" s="210" t="s">
        <v>139</v>
      </c>
    </row>
    <row r="5" spans="1:1" ht="17.25">
      <c r="A5" s="210" t="s">
        <v>140</v>
      </c>
    </row>
    <row r="6" spans="1:1" ht="15.75">
      <c r="A6" s="210" t="s">
        <v>143</v>
      </c>
    </row>
    <row r="7" spans="1:1" ht="15.75">
      <c r="A7" s="210" t="s">
        <v>141</v>
      </c>
    </row>
    <row r="8" spans="1:1" ht="15.75">
      <c r="A8" s="210" t="s">
        <v>208</v>
      </c>
    </row>
    <row r="9" spans="1:1" ht="17.25">
      <c r="A9" s="210" t="s">
        <v>145</v>
      </c>
    </row>
    <row r="10" spans="1:1" ht="15.75">
      <c r="A10" s="210" t="s">
        <v>146</v>
      </c>
    </row>
    <row r="11" spans="1:1" ht="17.25">
      <c r="A11" s="210" t="s">
        <v>195</v>
      </c>
    </row>
    <row r="12" spans="1:1" ht="15.75">
      <c r="A12" s="210" t="s">
        <v>150</v>
      </c>
    </row>
    <row r="13" spans="1:1" ht="17.25">
      <c r="A13" s="210" t="s">
        <v>148</v>
      </c>
    </row>
    <row r="14" spans="1:1" ht="15.75">
      <c r="A14" s="210" t="s">
        <v>149</v>
      </c>
    </row>
    <row r="15" spans="1:1" ht="15.75">
      <c r="A15" s="210" t="s">
        <v>169</v>
      </c>
    </row>
    <row r="16" spans="1:1" ht="17.25">
      <c r="A16" s="210" t="s">
        <v>147</v>
      </c>
    </row>
    <row r="17" spans="1:1" ht="15.75">
      <c r="A17" s="210" t="s">
        <v>171</v>
      </c>
    </row>
    <row r="18" spans="1:1" ht="15.75">
      <c r="A18" s="210" t="s">
        <v>170</v>
      </c>
    </row>
    <row r="19" spans="1:1" ht="15.75">
      <c r="A19" s="210" t="s">
        <v>191</v>
      </c>
    </row>
    <row r="20" spans="1:1" ht="15.75">
      <c r="A20" s="210" t="s">
        <v>196</v>
      </c>
    </row>
    <row r="21" spans="1:1" ht="15.75">
      <c r="A21" s="210" t="s">
        <v>197</v>
      </c>
    </row>
    <row r="22" spans="1:1" ht="15.75">
      <c r="A22" s="210" t="s">
        <v>198</v>
      </c>
    </row>
    <row r="23" spans="1:1" ht="15.75">
      <c r="A23" s="210" t="s">
        <v>199</v>
      </c>
    </row>
    <row r="24" spans="1:1" ht="15.75">
      <c r="A24" s="210" t="s">
        <v>200</v>
      </c>
    </row>
    <row r="25" spans="1:1" ht="15.75">
      <c r="A25" s="210" t="s">
        <v>172</v>
      </c>
    </row>
    <row r="26" spans="1:1" ht="15.75">
      <c r="A26" s="210" t="s">
        <v>176</v>
      </c>
    </row>
    <row r="27" spans="1:1" ht="15.75">
      <c r="A27" s="210" t="s">
        <v>174</v>
      </c>
    </row>
    <row r="28" spans="1:1" ht="15.75">
      <c r="A28" s="210" t="s">
        <v>173</v>
      </c>
    </row>
    <row r="29" spans="1:1" ht="15.75">
      <c r="A29" s="210" t="s">
        <v>175</v>
      </c>
    </row>
    <row r="30" spans="1:1" ht="15.75">
      <c r="A30" s="210" t="s">
        <v>202</v>
      </c>
    </row>
    <row r="31" spans="1:1" ht="15.75">
      <c r="A31" s="210" t="s">
        <v>201</v>
      </c>
    </row>
    <row r="32" spans="1:1" ht="15.75">
      <c r="A32" s="210" t="s">
        <v>179</v>
      </c>
    </row>
    <row r="33" spans="1:1" ht="15.75">
      <c r="A33" s="210" t="s">
        <v>177</v>
      </c>
    </row>
    <row r="34" spans="1:1" ht="15.75">
      <c r="A34" s="210" t="s">
        <v>181</v>
      </c>
    </row>
    <row r="35" spans="1:1" ht="15.75">
      <c r="A35" s="210" t="s">
        <v>178</v>
      </c>
    </row>
    <row r="36" spans="1:1" ht="15.75">
      <c r="A36" s="210" t="s">
        <v>180</v>
      </c>
    </row>
    <row r="37" spans="1:1" ht="15.75">
      <c r="A37" s="210" t="s">
        <v>192</v>
      </c>
    </row>
    <row r="38" spans="1:1" ht="15.75">
      <c r="A38" s="210" t="s">
        <v>182</v>
      </c>
    </row>
    <row r="39" spans="1:1" ht="15.75">
      <c r="A39" s="210" t="s">
        <v>204</v>
      </c>
    </row>
    <row r="40" spans="1:1" ht="15.75">
      <c r="A40" s="210" t="s">
        <v>203</v>
      </c>
    </row>
    <row r="41" spans="1:1" ht="15.75">
      <c r="A41" s="210" t="s">
        <v>183</v>
      </c>
    </row>
    <row r="42" spans="1:1" ht="15.75">
      <c r="A42" s="210" t="s">
        <v>185</v>
      </c>
    </row>
    <row r="43" spans="1:1" ht="15.75">
      <c r="A43" s="210" t="s">
        <v>186</v>
      </c>
    </row>
    <row r="44" spans="1:1" ht="15.75">
      <c r="A44" s="210" t="s">
        <v>184</v>
      </c>
    </row>
    <row r="45" spans="1:1" ht="15.75">
      <c r="A45" s="210" t="s">
        <v>193</v>
      </c>
    </row>
    <row r="46" spans="1:1" ht="15.75">
      <c r="A46" s="210" t="s">
        <v>205</v>
      </c>
    </row>
    <row r="47" spans="1:1" ht="15.75">
      <c r="A47" s="210" t="s">
        <v>189</v>
      </c>
    </row>
    <row r="48" spans="1:1" ht="15.75">
      <c r="A48" s="210" t="s">
        <v>194</v>
      </c>
    </row>
    <row r="49" spans="1:1" ht="15.75">
      <c r="A49" s="210" t="s">
        <v>190</v>
      </c>
    </row>
    <row r="50" spans="1:1" ht="15.75">
      <c r="A50" s="210" t="s">
        <v>206</v>
      </c>
    </row>
    <row r="51" spans="1:1" ht="15.75">
      <c r="A51" s="210" t="s">
        <v>187</v>
      </c>
    </row>
    <row r="52" spans="1:1" ht="15.75">
      <c r="A52" s="210" t="s">
        <v>188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ΠΡΟΣΛΗΨΕΙΣ 18-19</vt:lpstr>
      <vt:lpstr>Προσληψεις Αθμιας 18-19</vt:lpstr>
      <vt:lpstr>Φύλλο1</vt:lpstr>
      <vt:lpstr>'ΠΡΟΣΛΗΨΕΙΣ 18-19'!Print_Area</vt:lpstr>
      <vt:lpstr>'Προσληψεις Αθμιας 18-19'!Print_Area</vt:lpstr>
      <vt:lpstr>'ΠΡΟΣΛΗΨΕΙΣ 18-19'!Print_Titles</vt:lpstr>
    </vt:vector>
  </TitlesOfParts>
  <Company>info-quest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SPXANIA</dc:creator>
  <cp:lastModifiedBy>Mardok</cp:lastModifiedBy>
  <cp:lastPrinted>2019-02-01T09:05:41Z</cp:lastPrinted>
  <dcterms:created xsi:type="dcterms:W3CDTF">2011-07-07T09:23:44Z</dcterms:created>
  <dcterms:modified xsi:type="dcterms:W3CDTF">2020-02-17T06:36:17Z</dcterms:modified>
</cp:coreProperties>
</file>